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ÔN HỌC" sheetId="1" r:id="rId4"/>
    <sheet state="visible" name="NĂNG LỰC- PHẨM CHẤT" sheetId="2" r:id="rId5"/>
  </sheets>
  <definedNames/>
  <calcPr/>
</workbook>
</file>

<file path=xl/sharedStrings.xml><?xml version="1.0" encoding="utf-8"?>
<sst xmlns="http://schemas.openxmlformats.org/spreadsheetml/2006/main" count="211" uniqueCount="59">
  <si>
    <t>UBND THỊ XÃ ĐÔNG TRIỀU</t>
  </si>
  <si>
    <t>PHÒNG GIÁO DỤC VÀ ĐÀO TẠO</t>
  </si>
  <si>
    <t>BẢNG TỔNG HỢP CHẤT LƯỢNG CUỐI HỌC KÌ 1 - NĂM HỌC 2019 - 2020</t>
  </si>
  <si>
    <t>TT</t>
  </si>
  <si>
    <t>Trường TH</t>
  </si>
  <si>
    <t>NĂNG LỰC</t>
  </si>
  <si>
    <t>PHẨM CHẤT</t>
  </si>
  <si>
    <t>Tự phục vụ, tự quản</t>
  </si>
  <si>
    <t>Giao tiếp, hợp tác</t>
  </si>
  <si>
    <t>Tự học và giải quyết vấn đề</t>
  </si>
  <si>
    <t>Chăm học, chăm làm</t>
  </si>
  <si>
    <t>Tự tin, trách nhiệm</t>
  </si>
  <si>
    <t>Trung thực, kỷ luật</t>
  </si>
  <si>
    <t>Đoàn kết, yêu thương</t>
  </si>
  <si>
    <t>Tiếng Việt</t>
  </si>
  <si>
    <t>TS</t>
  </si>
  <si>
    <t>T</t>
  </si>
  <si>
    <t>%</t>
  </si>
  <si>
    <t>Đ</t>
  </si>
  <si>
    <t>C</t>
  </si>
  <si>
    <t>Toán học</t>
  </si>
  <si>
    <t>Khoa học</t>
  </si>
  <si>
    <t>Sử &amp; Địa</t>
  </si>
  <si>
    <t>Ngoại ngữ</t>
  </si>
  <si>
    <t>Tin học</t>
  </si>
  <si>
    <t>Tự nhiên XH</t>
  </si>
  <si>
    <t>Đạo đức</t>
  </si>
  <si>
    <t>Thể dục</t>
  </si>
  <si>
    <t>1A</t>
  </si>
  <si>
    <t>Mỹ thuật</t>
  </si>
  <si>
    <t>Âm nhạc</t>
  </si>
  <si>
    <t>Thủ công - Kỹ thuật</t>
  </si>
  <si>
    <t>HTT</t>
  </si>
  <si>
    <t>HT</t>
  </si>
  <si>
    <t>CHT</t>
  </si>
  <si>
    <t>1B</t>
  </si>
  <si>
    <t>1C</t>
  </si>
  <si>
    <t>1D</t>
  </si>
  <si>
    <t>2A</t>
  </si>
  <si>
    <t>2B</t>
  </si>
  <si>
    <t>2C</t>
  </si>
  <si>
    <t>3A</t>
  </si>
  <si>
    <t>3B</t>
  </si>
  <si>
    <t>4A</t>
  </si>
  <si>
    <t>4B</t>
  </si>
  <si>
    <t>5A</t>
  </si>
  <si>
    <t>5B</t>
  </si>
  <si>
    <t>5C</t>
  </si>
  <si>
    <t xml:space="preserve"> TOÀN THỊ XÃ</t>
  </si>
  <si>
    <t>Đông Triều, ngày 13 tháng 1 năm 2019</t>
  </si>
  <si>
    <r>
      <t xml:space="preserve">  </t>
    </r>
    <r>
      <rPr>
        <rFont val="Times New Roman"/>
        <b/>
        <color rgb="FF0000FF"/>
        <sz val="10.0"/>
        <u/>
      </rPr>
      <t>Ghi chú</t>
    </r>
    <r>
      <rPr>
        <rFont val="Times New Roman"/>
        <color rgb="FF0000FF"/>
        <sz val="10.0"/>
        <u/>
      </rPr>
      <t>:</t>
    </r>
    <r>
      <rPr>
        <rFont val="Times New Roman"/>
        <color rgb="FF0000FF"/>
        <sz val="10.0"/>
      </rPr>
      <t xml:space="preserve"> Người phụ trách</t>
    </r>
  </si>
  <si>
    <t>Người lập biểu</t>
  </si>
  <si>
    <t>KT TRƯỞNG PHÒNG
PHÓ TRƯỞNG PHÒNG</t>
  </si>
  <si>
    <t>thống kê chỉ vào những ô trắng</t>
  </si>
  <si>
    <t>Có vướng mắc liên hệ theo</t>
  </si>
  <si>
    <t>số máy CM: 0962873555</t>
  </si>
  <si>
    <t xml:space="preserve"> TOÀN TRƯỜNG</t>
  </si>
  <si>
    <t>Đông Triều, ngày 13 tháng 1 năm 2020</t>
  </si>
  <si>
    <r>
      <t xml:space="preserve">  </t>
    </r>
    <r>
      <rPr>
        <rFont val="Times New Roman"/>
        <b/>
        <color rgb="FF0000FF"/>
        <sz val="10.0"/>
        <u/>
      </rPr>
      <t>Ghi chú</t>
    </r>
    <r>
      <rPr>
        <rFont val="Times New Roman"/>
        <color rgb="FF0000FF"/>
        <sz val="10.0"/>
        <u/>
      </rPr>
      <t>:</t>
    </r>
    <r>
      <rPr>
        <rFont val="Times New Roman"/>
        <color rgb="FF0000FF"/>
        <sz val="10.0"/>
      </rPr>
      <t xml:space="preserve"> Người phụ trách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</si>
</sst>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4">
    <font>
      <sz val="12.0"/>
      <color rgb="FF000000"/>
      <name val="Times New Roman"/>
    </font>
    <font>
      <sz val="11.0"/>
      <color rgb="FF0000FF"/>
      <name val="Times New Roman"/>
    </font>
    <font>
      <sz val="10.0"/>
      <color rgb="FF0000FF"/>
      <name val="Times New Roman"/>
    </font>
    <font>
      <b/>
      <sz val="10.0"/>
      <color rgb="FF0000FF"/>
      <name val="Times New Roman"/>
    </font>
    <font>
      <sz val="10.0"/>
      <color theme="1"/>
      <name val="Times New Roman"/>
    </font>
    <font>
      <b/>
      <sz val="11.0"/>
      <color rgb="FF000080"/>
      <name val="Times New Roman"/>
    </font>
    <font>
      <b/>
      <sz val="10.0"/>
      <color rgb="FF000080"/>
      <name val="Times New Roman"/>
    </font>
    <font>
      <sz val="10.0"/>
      <color rgb="FF000080"/>
      <name val="Times New Roman"/>
    </font>
    <font/>
    <font>
      <b/>
      <sz val="14.0"/>
      <color rgb="FF333399"/>
      <name val="Times New Roman"/>
    </font>
    <font>
      <b/>
      <sz val="10.0"/>
      <color theme="1"/>
      <name val="Times New Roman"/>
    </font>
    <font>
      <sz val="10.0"/>
      <color rgb="FFFF0000"/>
      <name val="Times New Roman"/>
    </font>
    <font>
      <sz val="8.0"/>
      <color rgb="FFFF0000"/>
      <name val="Times New Roman"/>
    </font>
    <font>
      <sz val="8.0"/>
      <color theme="1"/>
      <name val="Times New Roman"/>
    </font>
    <font>
      <sz val="10.0"/>
      <color rgb="FF000000"/>
      <name val="Times New Roman"/>
    </font>
    <font>
      <sz val="8.0"/>
      <color rgb="FF000000"/>
      <name val="Times New Roman"/>
    </font>
    <font>
      <sz val="9.0"/>
      <color theme="1"/>
      <name val="Times New Roman"/>
    </font>
    <font>
      <sz val="9.0"/>
      <color rgb="FF000000"/>
      <name val="Times New Roman"/>
    </font>
    <font>
      <i/>
      <sz val="12.0"/>
      <color theme="1"/>
      <name val="Times New Roman"/>
    </font>
    <font>
      <i/>
      <sz val="10.0"/>
      <color theme="1"/>
      <name val="Times New Roman"/>
    </font>
    <font>
      <b/>
      <u/>
      <sz val="10.0"/>
      <color rgb="FF0000FF"/>
      <name val="Times New Roman"/>
    </font>
    <font>
      <b/>
      <u/>
      <sz val="10.0"/>
      <color theme="1"/>
      <name val="Times New Roman"/>
    </font>
    <font>
      <b/>
      <sz val="12.0"/>
      <color rgb="FF000080"/>
      <name val="Times New Roman"/>
    </font>
    <font>
      <b/>
      <sz val="12.0"/>
      <color theme="1"/>
      <name val="Times New Roman"/>
    </font>
  </fonts>
  <fills count="7">
    <fill>
      <patternFill patternType="none"/>
    </fill>
    <fill>
      <patternFill patternType="lightGray"/>
    </fill>
    <fill>
      <patternFill patternType="solid">
        <fgColor rgb="FFFFFFCC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8080"/>
        <bgColor rgb="FFFF8080"/>
      </patternFill>
    </fill>
  </fills>
  <borders count="30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8080"/>
      </left>
      <right style="thin">
        <color rgb="FF008080"/>
      </right>
      <top style="thin">
        <color rgb="FF008080"/>
      </top>
    </border>
    <border>
      <left style="thin">
        <color rgb="FF008080"/>
      </left>
      <right/>
      <top style="thin">
        <color rgb="FF00808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8080"/>
      </left>
      <right style="thin">
        <color rgb="FF008080"/>
      </right>
    </border>
    <border>
      <left style="thin">
        <color rgb="FF008080"/>
      </left>
      <right/>
    </border>
    <border>
      <left style="thin">
        <color rgb="FF008080"/>
      </left>
      <right style="thin">
        <color rgb="FF008080"/>
      </right>
      <bottom/>
    </border>
    <border>
      <left style="thin">
        <color rgb="FF008080"/>
      </left>
      <right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8080"/>
      </left>
      <right style="thin">
        <color rgb="FF008080"/>
      </right>
      <top style="thin">
        <color rgb="FF008080"/>
      </top>
      <bottom style="hair">
        <color rgb="FF008080"/>
      </bottom>
    </border>
    <border>
      <left style="thin">
        <color rgb="FF008080"/>
      </left>
      <top style="thin">
        <color rgb="FF008080"/>
      </top>
      <bottom style="hair">
        <color rgb="FF008080"/>
      </bottom>
    </border>
    <border>
      <left style="thin">
        <color rgb="FF008080"/>
      </left>
      <right style="thin">
        <color rgb="FF008080"/>
      </right>
      <top style="hair">
        <color rgb="FF008080"/>
      </top>
      <bottom style="hair">
        <color rgb="FF008080"/>
      </bottom>
    </border>
    <border>
      <left style="thin">
        <color rgb="FF008080"/>
      </left>
      <top style="hair">
        <color rgb="FF008080"/>
      </top>
      <bottom style="hair">
        <color rgb="FF008080"/>
      </bottom>
    </border>
    <border>
      <top style="thin">
        <color rgb="FF008080"/>
      </top>
      <bottom style="thin">
        <color rgb="FF008080"/>
      </bottom>
    </border>
    <border>
      <left style="thin">
        <color rgb="FF008080"/>
      </left>
      <right style="thin">
        <color rgb="FF008080"/>
      </right>
      <top style="thin">
        <color rgb="FF008080"/>
      </top>
      <bottom style="thin">
        <color rgb="FF00808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1" fillId="2" fontId="3" numFmtId="4" xfId="0" applyAlignment="1" applyBorder="1" applyFont="1" applyNumberFormat="1">
      <alignment horizontal="center" vertical="center"/>
    </xf>
    <xf borderId="1" fillId="2" fontId="4" numFmtId="0" xfId="0" applyAlignment="1" applyBorder="1" applyFont="1">
      <alignment horizontal="center" vertical="center"/>
    </xf>
    <xf borderId="1" fillId="2" fontId="5" numFmtId="0" xfId="0" applyAlignment="1" applyBorder="1" applyFont="1">
      <alignment vertical="center"/>
    </xf>
    <xf borderId="1" fillId="2" fontId="6" numFmtId="0" xfId="0" applyAlignment="1" applyBorder="1" applyFont="1">
      <alignment vertical="center"/>
    </xf>
    <xf borderId="1" fillId="2" fontId="7" numFmtId="0" xfId="0" applyAlignment="1" applyBorder="1" applyFont="1">
      <alignment vertical="center"/>
    </xf>
    <xf borderId="2" fillId="2" fontId="4" numFmtId="0" xfId="0" applyAlignment="1" applyBorder="1" applyFont="1">
      <alignment horizontal="center" vertical="center"/>
    </xf>
    <xf borderId="3" fillId="0" fontId="8" numFmtId="0" xfId="0" applyBorder="1" applyFont="1"/>
    <xf borderId="4" fillId="0" fontId="8" numFmtId="0" xfId="0" applyBorder="1" applyFont="1"/>
    <xf borderId="1" fillId="2" fontId="9" numFmtId="0" xfId="0" applyAlignment="1" applyBorder="1" applyFont="1">
      <alignment vertical="center"/>
    </xf>
    <xf borderId="2" fillId="2" fontId="9" numFmtId="0" xfId="0" applyAlignment="1" applyBorder="1" applyFont="1">
      <alignment horizontal="center" vertical="center"/>
    </xf>
    <xf borderId="1" fillId="2" fontId="4" numFmtId="4" xfId="0" applyAlignment="1" applyBorder="1" applyFont="1" applyNumberFormat="1">
      <alignment horizontal="center" vertical="center"/>
    </xf>
    <xf borderId="1" fillId="2" fontId="4" numFmtId="3" xfId="0" applyAlignment="1" applyBorder="1" applyFont="1" applyNumberFormat="1">
      <alignment horizontal="center" vertical="center"/>
    </xf>
    <xf borderId="5" fillId="3" fontId="10" numFmtId="0" xfId="0" applyAlignment="1" applyBorder="1" applyFill="1" applyFont="1">
      <alignment horizontal="center" vertical="center"/>
    </xf>
    <xf borderId="6" fillId="3" fontId="10" numFmtId="0" xfId="0" applyAlignment="1" applyBorder="1" applyFont="1">
      <alignment horizontal="left" vertical="center"/>
    </xf>
    <xf borderId="7" fillId="3" fontId="10" numFmtId="0" xfId="0" applyAlignment="1" applyBorder="1" applyFont="1">
      <alignment horizontal="center" vertical="center"/>
    </xf>
    <xf borderId="8" fillId="0" fontId="8" numFmtId="0" xfId="0" applyBorder="1" applyFont="1"/>
    <xf borderId="9" fillId="0" fontId="8" numFmtId="0" xfId="0" applyBorder="1" applyFont="1"/>
    <xf borderId="10" fillId="0" fontId="8" numFmtId="0" xfId="0" applyBorder="1" applyFont="1"/>
    <xf borderId="11" fillId="0" fontId="8" numFmtId="0" xfId="0" applyBorder="1" applyFont="1"/>
    <xf borderId="1" fillId="3" fontId="10" numFmtId="0" xfId="0" applyAlignment="1" applyBorder="1" applyFont="1">
      <alignment vertical="center"/>
    </xf>
    <xf borderId="7" fillId="4" fontId="10" numFmtId="0" xfId="0" applyAlignment="1" applyBorder="1" applyFill="1" applyFont="1">
      <alignment horizontal="center" vertical="center"/>
    </xf>
    <xf borderId="0" fillId="0" fontId="4" numFmtId="0" xfId="0" applyAlignment="1" applyFont="1">
      <alignment horizontal="center" vertical="center"/>
    </xf>
    <xf borderId="12" fillId="0" fontId="8" numFmtId="0" xfId="0" applyBorder="1" applyFont="1"/>
    <xf borderId="13" fillId="0" fontId="8" numFmtId="0" xfId="0" applyBorder="1" applyFont="1"/>
    <xf borderId="14" fillId="3" fontId="4" numFmtId="0" xfId="0" applyAlignment="1" applyBorder="1" applyFont="1">
      <alignment horizontal="center" vertical="center"/>
    </xf>
    <xf borderId="15" fillId="3" fontId="10" numFmtId="0" xfId="0" applyAlignment="1" applyBorder="1" applyFont="1">
      <alignment horizontal="center" vertical="center"/>
    </xf>
    <xf borderId="14" fillId="3" fontId="4" numFmtId="3" xfId="0" applyAlignment="1" applyBorder="1" applyFont="1" applyNumberFormat="1">
      <alignment horizontal="center" vertical="center"/>
    </xf>
    <xf borderId="16" fillId="0" fontId="8" numFmtId="0" xfId="0" applyBorder="1" applyFont="1"/>
    <xf borderId="14" fillId="3" fontId="4" numFmtId="4" xfId="0" applyAlignment="1" applyBorder="1" applyFont="1" applyNumberFormat="1">
      <alignment horizontal="center" vertical="center"/>
    </xf>
    <xf borderId="17" fillId="0" fontId="8" numFmtId="0" xfId="0" applyBorder="1" applyFont="1"/>
    <xf borderId="18" fillId="3" fontId="4" numFmtId="0" xfId="0" applyAlignment="1" applyBorder="1" applyFont="1">
      <alignment horizontal="center" vertical="center"/>
    </xf>
    <xf borderId="19" fillId="0" fontId="4" numFmtId="0" xfId="0" applyAlignment="1" applyBorder="1" applyFont="1">
      <alignment horizontal="left" vertical="center"/>
    </xf>
    <xf borderId="18" fillId="3" fontId="11" numFmtId="3" xfId="0" applyAlignment="1" applyBorder="1" applyFont="1" applyNumberFormat="1">
      <alignment horizontal="center" readingOrder="0" vertical="center"/>
    </xf>
    <xf borderId="18" fillId="5" fontId="4" numFmtId="3" xfId="0" applyAlignment="1" applyBorder="1" applyFill="1" applyFont="1" applyNumberFormat="1">
      <alignment horizontal="center" readingOrder="0" vertical="center"/>
    </xf>
    <xf borderId="0" fillId="0" fontId="10" numFmtId="0" xfId="0" applyAlignment="1" applyFont="1">
      <alignment vertical="center"/>
    </xf>
    <xf borderId="0" fillId="0" fontId="10" numFmtId="4" xfId="0" applyAlignment="1" applyFont="1" applyNumberFormat="1">
      <alignment horizontal="center" vertical="center"/>
    </xf>
    <xf borderId="18" fillId="3" fontId="4" numFmtId="4" xfId="0" applyAlignment="1" applyBorder="1" applyFont="1" applyNumberFormat="1">
      <alignment horizontal="center" vertical="center"/>
    </xf>
    <xf borderId="0" fillId="0" fontId="4" numFmtId="3" xfId="0" applyAlignment="1" applyFont="1" applyNumberFormat="1">
      <alignment horizontal="center" vertical="center"/>
    </xf>
    <xf borderId="0" fillId="0" fontId="4" numFmtId="4" xfId="0" applyAlignment="1" applyFont="1" applyNumberFormat="1">
      <alignment horizontal="center" vertical="center"/>
    </xf>
    <xf borderId="18" fillId="3" fontId="11" numFmtId="3" xfId="0" applyAlignment="1" applyBorder="1" applyFont="1" applyNumberFormat="1">
      <alignment horizontal="center" vertical="center"/>
    </xf>
    <xf borderId="18" fillId="5" fontId="4" numFmtId="3" xfId="0" applyAlignment="1" applyBorder="1" applyFont="1" applyNumberFormat="1">
      <alignment horizontal="center" vertical="center"/>
    </xf>
    <xf borderId="18" fillId="3" fontId="12" numFmtId="3" xfId="0" applyAlignment="1" applyBorder="1" applyFont="1" applyNumberFormat="1">
      <alignment horizontal="center" readingOrder="0" vertical="center"/>
    </xf>
    <xf borderId="18" fillId="5" fontId="13" numFmtId="3" xfId="0" applyAlignment="1" applyBorder="1" applyFont="1" applyNumberFormat="1">
      <alignment horizontal="center" readingOrder="0" vertical="center"/>
    </xf>
    <xf borderId="18" fillId="3" fontId="13" numFmtId="4" xfId="0" applyAlignment="1" applyBorder="1" applyFont="1" applyNumberFormat="1">
      <alignment horizontal="center" vertical="center"/>
    </xf>
    <xf borderId="20" fillId="3" fontId="4" numFmtId="0" xfId="0" applyAlignment="1" applyBorder="1" applyFont="1">
      <alignment horizontal="center" vertical="center"/>
    </xf>
    <xf borderId="18" fillId="3" fontId="12" numFmtId="3" xfId="0" applyAlignment="1" applyBorder="1" applyFont="1" applyNumberFormat="1">
      <alignment horizontal="center" vertical="center"/>
    </xf>
    <xf borderId="21" fillId="0" fontId="4" numFmtId="0" xfId="0" applyAlignment="1" applyBorder="1" applyFont="1">
      <alignment horizontal="left" vertical="center"/>
    </xf>
    <xf borderId="18" fillId="5" fontId="13" numFmtId="3" xfId="0" applyAlignment="1" applyBorder="1" applyFont="1" applyNumberFormat="1">
      <alignment horizontal="center" vertical="center"/>
    </xf>
    <xf borderId="18" fillId="5" fontId="14" numFmtId="3" xfId="0" applyAlignment="1" applyBorder="1" applyFont="1" applyNumberFormat="1">
      <alignment horizontal="center" readingOrder="0" vertical="center"/>
    </xf>
    <xf borderId="18" fillId="5" fontId="15" numFmtId="3" xfId="0" applyAlignment="1" applyBorder="1" applyFont="1" applyNumberFormat="1">
      <alignment horizontal="center" readingOrder="0" vertical="center"/>
    </xf>
    <xf borderId="21" fillId="0" fontId="13" numFmtId="0" xfId="0" applyAlignment="1" applyBorder="1" applyFont="1">
      <alignment horizontal="left" vertical="center"/>
    </xf>
    <xf borderId="18" fillId="3" fontId="14" numFmtId="4" xfId="0" applyAlignment="1" applyBorder="1" applyFont="1" applyNumberFormat="1">
      <alignment horizontal="center" readingOrder="0" vertical="center"/>
    </xf>
    <xf borderId="20" fillId="3" fontId="16" numFmtId="0" xfId="0" applyAlignment="1" applyBorder="1" applyFont="1">
      <alignment horizontal="center" vertical="center"/>
    </xf>
    <xf borderId="22" fillId="0" fontId="17" numFmtId="0" xfId="0" applyAlignment="1" applyBorder="1" applyFont="1">
      <alignment horizontal="left"/>
    </xf>
    <xf borderId="23" fillId="3" fontId="4" numFmtId="0" xfId="0" applyAlignment="1" applyBorder="1" applyFont="1">
      <alignment horizontal="center" vertical="center"/>
    </xf>
    <xf borderId="23" fillId="3" fontId="13" numFmtId="0" xfId="0" applyAlignment="1" applyBorder="1" applyFont="1">
      <alignment horizontal="left" vertical="center"/>
    </xf>
    <xf borderId="23" fillId="3" fontId="12" numFmtId="3" xfId="0" applyAlignment="1" applyBorder="1" applyFont="1" applyNumberFormat="1">
      <alignment horizontal="center" vertical="center"/>
    </xf>
    <xf borderId="23" fillId="3" fontId="4" numFmtId="3" xfId="0" applyAlignment="1" applyBorder="1" applyFont="1" applyNumberFormat="1">
      <alignment horizontal="center" vertical="center"/>
    </xf>
    <xf borderId="23" fillId="3" fontId="4" numFmtId="4" xfId="0" applyAlignment="1" applyBorder="1" applyFont="1" applyNumberFormat="1">
      <alignment horizontal="center" vertical="center"/>
    </xf>
    <xf borderId="23" fillId="3" fontId="11" numFmtId="3" xfId="0" applyAlignment="1" applyBorder="1" applyFont="1" applyNumberFormat="1">
      <alignment horizontal="center" vertical="center"/>
    </xf>
    <xf borderId="1" fillId="2" fontId="4" numFmtId="0" xfId="0" applyAlignment="1" applyBorder="1" applyFont="1">
      <alignment horizontal="left" vertical="center"/>
    </xf>
    <xf borderId="2" fillId="5" fontId="18" numFmtId="0" xfId="0" applyAlignment="1" applyBorder="1" applyFont="1">
      <alignment horizontal="center" vertical="center"/>
    </xf>
    <xf borderId="1" fillId="2" fontId="19" numFmtId="0" xfId="0" applyAlignment="1" applyBorder="1" applyFont="1">
      <alignment horizontal="center" vertical="center"/>
    </xf>
    <xf borderId="1" fillId="2" fontId="20" numFmtId="0" xfId="0" applyAlignment="1" applyBorder="1" applyFont="1">
      <alignment vertical="center"/>
    </xf>
    <xf borderId="1" fillId="2" fontId="21" numFmtId="0" xfId="0" applyAlignment="1" applyBorder="1" applyFont="1">
      <alignment vertical="center"/>
    </xf>
    <xf borderId="2" fillId="6" fontId="22" numFmtId="0" xfId="0" applyAlignment="1" applyBorder="1" applyFill="1" applyFont="1">
      <alignment horizontal="center" vertical="center"/>
    </xf>
    <xf borderId="24" fillId="6" fontId="22" numFmtId="0" xfId="0" applyAlignment="1" applyBorder="1" applyFont="1">
      <alignment horizontal="center" shrinkToFit="0" vertical="center" wrapText="1"/>
    </xf>
    <xf borderId="25" fillId="0" fontId="8" numFmtId="0" xfId="0" applyBorder="1" applyFont="1"/>
    <xf borderId="26" fillId="0" fontId="8" numFmtId="0" xfId="0" applyBorder="1" applyFont="1"/>
    <xf borderId="1" fillId="2" fontId="10" numFmtId="0" xfId="0" applyAlignment="1" applyBorder="1" applyFont="1">
      <alignment horizontal="center" vertical="center"/>
    </xf>
    <xf borderId="1" fillId="2" fontId="4" numFmtId="0" xfId="0" applyAlignment="1" applyBorder="1" applyFont="1">
      <alignment vertical="center"/>
    </xf>
    <xf borderId="27" fillId="0" fontId="8" numFmtId="0" xfId="0" applyBorder="1" applyFont="1"/>
    <xf borderId="28" fillId="0" fontId="8" numFmtId="0" xfId="0" applyBorder="1" applyFont="1"/>
    <xf borderId="29" fillId="0" fontId="8" numFmtId="0" xfId="0" applyBorder="1" applyFont="1"/>
    <xf borderId="1" fillId="2" fontId="6" numFmtId="0" xfId="0" applyAlignment="1" applyBorder="1" applyFont="1">
      <alignment horizontal="center" vertical="center"/>
    </xf>
    <xf borderId="2" fillId="5" fontId="23" numFmtId="0" xfId="0" applyAlignment="1" applyBorder="1" applyFont="1">
      <alignment horizontal="center" vertical="center"/>
    </xf>
    <xf borderId="0" fillId="0" fontId="23" numFmtId="4" xfId="0" applyAlignment="1" applyFont="1" applyNumberFormat="1">
      <alignment horizontal="center" vertical="center"/>
    </xf>
    <xf borderId="0" fillId="0" fontId="4" numFmtId="0" xfId="0" applyAlignment="1" applyFont="1">
      <alignment horizontal="left" vertical="center"/>
    </xf>
    <xf borderId="1" fillId="3" fontId="17" numFmtId="0" xfId="0" applyAlignment="1" applyBorder="1" applyFont="1">
      <alignment horizontal="center"/>
    </xf>
    <xf borderId="0" fillId="0" fontId="16" numFmtId="3" xfId="0" applyAlignment="1" applyFont="1" applyNumberFormat="1">
      <alignment horizontal="center" vertical="center"/>
    </xf>
    <xf borderId="0" fillId="0" fontId="16" numFmtId="4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xSplit="2.0" ySplit="6.0" topLeftCell="C7" activePane="bottomRight" state="frozen"/>
      <selection activeCell="C1" sqref="C1" pane="topRight"/>
      <selection activeCell="A7" sqref="A7" pane="bottomLeft"/>
      <selection activeCell="C7" sqref="C7" pane="bottomRight"/>
    </sheetView>
  </sheetViews>
  <sheetFormatPr customHeight="1" defaultColWidth="11.22" defaultRowHeight="15.0"/>
  <cols>
    <col customWidth="1" min="1" max="1" width="5.0"/>
    <col customWidth="1" min="2" max="2" width="19.0"/>
    <col customWidth="1" min="3" max="3" width="5.0"/>
    <col customWidth="1" min="4" max="4" width="4.44"/>
    <col customWidth="1" min="5" max="5" width="5.11"/>
    <col customWidth="1" min="6" max="6" width="5.44"/>
    <col customWidth="1" min="7" max="7" width="4.89"/>
    <col customWidth="1" min="8" max="8" width="4.33"/>
    <col customWidth="1" min="9" max="9" width="4.67"/>
    <col customWidth="1" min="10" max="10" width="4.33"/>
    <col customWidth="1" min="11" max="11" width="5.44"/>
    <col customWidth="1" min="12" max="12" width="4.89"/>
    <col customWidth="1" min="13" max="13" width="5.0"/>
    <col customWidth="1" min="14" max="14" width="4.22"/>
    <col customWidth="1" min="15" max="15" width="4.11"/>
    <col customWidth="1" min="16" max="16" width="4.78"/>
    <col customWidth="1" min="17" max="17" width="4.44"/>
    <col customWidth="1" min="18" max="19" width="4.78"/>
    <col customWidth="1" min="20" max="20" width="4.67"/>
    <col customWidth="1" min="21" max="21" width="5.22"/>
    <col customWidth="1" min="22" max="23" width="4.89"/>
    <col customWidth="1" min="24" max="24" width="5.11"/>
    <col customWidth="1" min="25" max="25" width="4.44"/>
    <col customWidth="1" min="26" max="26" width="4.33"/>
    <col customWidth="1" min="27" max="27" width="4.67"/>
    <col customWidth="1" min="28" max="28" width="4.89"/>
    <col customWidth="1" min="29" max="29" width="5.44"/>
    <col customWidth="1" min="30" max="30" width="5.0"/>
    <col customWidth="1" min="31" max="31" width="5.22"/>
    <col customWidth="1" min="32" max="32" width="5.89"/>
    <col customWidth="1" min="33" max="33" width="5.33"/>
    <col customWidth="1" min="34" max="34" width="5.11"/>
    <col customWidth="1" min="35" max="35" width="6.67"/>
    <col customWidth="1" min="36" max="86" width="5.11"/>
    <col customWidth="1" min="87" max="87" width="3.78"/>
    <col customWidth="1" hidden="1" min="88" max="96" width="5.33"/>
  </cols>
  <sheetData>
    <row r="1" ht="15.75" customHeight="1">
      <c r="A1" s="1" t="s">
        <v>0</v>
      </c>
      <c r="B1" s="1"/>
      <c r="C1" s="2"/>
      <c r="D1" s="2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</row>
    <row r="2" ht="15.75" customHeight="1">
      <c r="A2" s="6" t="s">
        <v>1</v>
      </c>
      <c r="B2" s="6"/>
      <c r="C2" s="7"/>
      <c r="D2" s="7"/>
      <c r="E2" s="8"/>
      <c r="F2" s="8"/>
      <c r="G2" s="1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9"/>
      <c r="AD2" s="10"/>
      <c r="AE2" s="10"/>
      <c r="AF2" s="11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</row>
    <row r="3" ht="28.5" customHeight="1">
      <c r="A3" s="8"/>
      <c r="B3" s="12"/>
      <c r="C3" s="13" t="s">
        <v>2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1"/>
      <c r="X3" s="13" t="s">
        <v>2</v>
      </c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  <c r="AS3" s="13" t="s">
        <v>2</v>
      </c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1"/>
      <c r="BN3" s="13" t="s">
        <v>2</v>
      </c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1"/>
    </row>
    <row r="4" ht="8.25" customHeight="1">
      <c r="A4" s="9"/>
      <c r="B4" s="10"/>
      <c r="C4" s="10"/>
      <c r="D4" s="11"/>
      <c r="E4" s="14"/>
      <c r="F4" s="15"/>
      <c r="G4" s="14"/>
      <c r="H4" s="15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9"/>
      <c r="AQ4" s="10"/>
      <c r="AR4" s="11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23"/>
      <c r="CJ4" s="25"/>
      <c r="CK4" s="25"/>
      <c r="CL4" s="25"/>
      <c r="CM4" s="25"/>
      <c r="CN4" s="25"/>
      <c r="CO4" s="25"/>
      <c r="CP4" s="25"/>
      <c r="CQ4" s="25"/>
      <c r="CR4" s="25"/>
    </row>
    <row r="5" ht="32.25" customHeight="1">
      <c r="A5" s="16" t="s">
        <v>3</v>
      </c>
      <c r="B5" s="17" t="s">
        <v>4</v>
      </c>
      <c r="C5" s="29" t="s">
        <v>14</v>
      </c>
      <c r="D5" s="31"/>
      <c r="E5" s="31"/>
      <c r="F5" s="31"/>
      <c r="G5" s="31"/>
      <c r="H5" s="31"/>
      <c r="I5" s="33"/>
      <c r="J5" s="29" t="s">
        <v>20</v>
      </c>
      <c r="K5" s="31"/>
      <c r="L5" s="31"/>
      <c r="M5" s="31"/>
      <c r="N5" s="31"/>
      <c r="O5" s="31"/>
      <c r="P5" s="33"/>
      <c r="Q5" s="29" t="s">
        <v>21</v>
      </c>
      <c r="R5" s="31"/>
      <c r="S5" s="31"/>
      <c r="T5" s="31"/>
      <c r="U5" s="31"/>
      <c r="V5" s="31"/>
      <c r="W5" s="33"/>
      <c r="X5" s="29" t="s">
        <v>22</v>
      </c>
      <c r="Y5" s="31"/>
      <c r="Z5" s="31"/>
      <c r="AA5" s="31"/>
      <c r="AB5" s="31"/>
      <c r="AC5" s="31"/>
      <c r="AD5" s="33"/>
      <c r="AE5" s="29" t="s">
        <v>23</v>
      </c>
      <c r="AF5" s="31"/>
      <c r="AG5" s="31"/>
      <c r="AH5" s="31"/>
      <c r="AI5" s="31"/>
      <c r="AJ5" s="31"/>
      <c r="AK5" s="33"/>
      <c r="AL5" s="29" t="s">
        <v>24</v>
      </c>
      <c r="AM5" s="31"/>
      <c r="AN5" s="31"/>
      <c r="AO5" s="31"/>
      <c r="AP5" s="31"/>
      <c r="AQ5" s="31"/>
      <c r="AR5" s="33"/>
      <c r="AS5" s="29" t="s">
        <v>25</v>
      </c>
      <c r="AT5" s="31"/>
      <c r="AU5" s="31"/>
      <c r="AV5" s="31"/>
      <c r="AW5" s="31"/>
      <c r="AX5" s="31"/>
      <c r="AY5" s="33"/>
      <c r="AZ5" s="29" t="s">
        <v>26</v>
      </c>
      <c r="BA5" s="31"/>
      <c r="BB5" s="31"/>
      <c r="BC5" s="31"/>
      <c r="BD5" s="31"/>
      <c r="BE5" s="31"/>
      <c r="BF5" s="33"/>
      <c r="BG5" s="29" t="s">
        <v>27</v>
      </c>
      <c r="BH5" s="31"/>
      <c r="BI5" s="31"/>
      <c r="BJ5" s="31"/>
      <c r="BK5" s="31"/>
      <c r="BL5" s="31"/>
      <c r="BM5" s="33"/>
      <c r="BN5" s="29" t="s">
        <v>29</v>
      </c>
      <c r="BO5" s="31"/>
      <c r="BP5" s="31"/>
      <c r="BQ5" s="31"/>
      <c r="BR5" s="31"/>
      <c r="BS5" s="31"/>
      <c r="BT5" s="33"/>
      <c r="BU5" s="29" t="s">
        <v>30</v>
      </c>
      <c r="BV5" s="31"/>
      <c r="BW5" s="31"/>
      <c r="BX5" s="31"/>
      <c r="BY5" s="31"/>
      <c r="BZ5" s="31"/>
      <c r="CA5" s="33"/>
      <c r="CB5" s="29" t="s">
        <v>31</v>
      </c>
      <c r="CC5" s="31"/>
      <c r="CD5" s="31"/>
      <c r="CE5" s="31"/>
      <c r="CF5" s="31"/>
      <c r="CG5" s="31"/>
      <c r="CH5" s="33"/>
      <c r="CI5" s="23"/>
      <c r="CJ5" s="38"/>
      <c r="CK5" s="38"/>
      <c r="CL5" s="38"/>
      <c r="CM5" s="38"/>
      <c r="CN5" s="38"/>
      <c r="CO5" s="38"/>
      <c r="CP5" s="39"/>
      <c r="CQ5" s="39"/>
      <c r="CR5" s="39"/>
    </row>
    <row r="6" ht="32.25" customHeight="1">
      <c r="A6" s="26"/>
      <c r="B6" s="27"/>
      <c r="C6" s="28" t="s">
        <v>15</v>
      </c>
      <c r="D6" s="30" t="s">
        <v>32</v>
      </c>
      <c r="E6" s="32" t="s">
        <v>17</v>
      </c>
      <c r="F6" s="30" t="s">
        <v>33</v>
      </c>
      <c r="G6" s="32" t="s">
        <v>17</v>
      </c>
      <c r="H6" s="30" t="s">
        <v>34</v>
      </c>
      <c r="I6" s="32" t="s">
        <v>17</v>
      </c>
      <c r="J6" s="28" t="s">
        <v>15</v>
      </c>
      <c r="K6" s="30" t="s">
        <v>32</v>
      </c>
      <c r="L6" s="32" t="s">
        <v>17</v>
      </c>
      <c r="M6" s="30" t="s">
        <v>33</v>
      </c>
      <c r="N6" s="32" t="s">
        <v>17</v>
      </c>
      <c r="O6" s="30" t="s">
        <v>34</v>
      </c>
      <c r="P6" s="32" t="s">
        <v>17</v>
      </c>
      <c r="Q6" s="28" t="s">
        <v>15</v>
      </c>
      <c r="R6" s="30" t="s">
        <v>32</v>
      </c>
      <c r="S6" s="32" t="s">
        <v>17</v>
      </c>
      <c r="T6" s="30" t="s">
        <v>33</v>
      </c>
      <c r="U6" s="32" t="s">
        <v>17</v>
      </c>
      <c r="V6" s="30" t="s">
        <v>34</v>
      </c>
      <c r="W6" s="32" t="s">
        <v>17</v>
      </c>
      <c r="X6" s="28" t="s">
        <v>15</v>
      </c>
      <c r="Y6" s="30" t="s">
        <v>32</v>
      </c>
      <c r="Z6" s="32" t="s">
        <v>17</v>
      </c>
      <c r="AA6" s="30" t="s">
        <v>33</v>
      </c>
      <c r="AB6" s="32" t="s">
        <v>17</v>
      </c>
      <c r="AC6" s="30" t="s">
        <v>34</v>
      </c>
      <c r="AD6" s="32" t="s">
        <v>17</v>
      </c>
      <c r="AE6" s="28" t="s">
        <v>15</v>
      </c>
      <c r="AF6" s="30" t="s">
        <v>32</v>
      </c>
      <c r="AG6" s="32" t="s">
        <v>17</v>
      </c>
      <c r="AH6" s="30" t="s">
        <v>33</v>
      </c>
      <c r="AI6" s="32" t="s">
        <v>17</v>
      </c>
      <c r="AJ6" s="30" t="s">
        <v>34</v>
      </c>
      <c r="AK6" s="32" t="s">
        <v>17</v>
      </c>
      <c r="AL6" s="28" t="s">
        <v>15</v>
      </c>
      <c r="AM6" s="30" t="s">
        <v>32</v>
      </c>
      <c r="AN6" s="32" t="s">
        <v>17</v>
      </c>
      <c r="AO6" s="30" t="s">
        <v>33</v>
      </c>
      <c r="AP6" s="32" t="s">
        <v>17</v>
      </c>
      <c r="AQ6" s="30" t="s">
        <v>34</v>
      </c>
      <c r="AR6" s="32" t="s">
        <v>17</v>
      </c>
      <c r="AS6" s="28" t="s">
        <v>15</v>
      </c>
      <c r="AT6" s="30" t="s">
        <v>32</v>
      </c>
      <c r="AU6" s="32" t="s">
        <v>17</v>
      </c>
      <c r="AV6" s="30" t="s">
        <v>33</v>
      </c>
      <c r="AW6" s="32" t="s">
        <v>17</v>
      </c>
      <c r="AX6" s="30" t="s">
        <v>34</v>
      </c>
      <c r="AY6" s="32" t="s">
        <v>17</v>
      </c>
      <c r="AZ6" s="28" t="s">
        <v>15</v>
      </c>
      <c r="BA6" s="30" t="s">
        <v>32</v>
      </c>
      <c r="BB6" s="32" t="s">
        <v>17</v>
      </c>
      <c r="BC6" s="30" t="s">
        <v>33</v>
      </c>
      <c r="BD6" s="32" t="s">
        <v>17</v>
      </c>
      <c r="BE6" s="30" t="s">
        <v>34</v>
      </c>
      <c r="BF6" s="32" t="s">
        <v>17</v>
      </c>
      <c r="BG6" s="28" t="s">
        <v>15</v>
      </c>
      <c r="BH6" s="30" t="s">
        <v>32</v>
      </c>
      <c r="BI6" s="32" t="s">
        <v>17</v>
      </c>
      <c r="BJ6" s="30" t="s">
        <v>33</v>
      </c>
      <c r="BK6" s="32" t="s">
        <v>17</v>
      </c>
      <c r="BL6" s="30" t="s">
        <v>34</v>
      </c>
      <c r="BM6" s="32" t="s">
        <v>17</v>
      </c>
      <c r="BN6" s="28" t="s">
        <v>15</v>
      </c>
      <c r="BO6" s="30" t="s">
        <v>32</v>
      </c>
      <c r="BP6" s="32" t="s">
        <v>17</v>
      </c>
      <c r="BQ6" s="30" t="s">
        <v>33</v>
      </c>
      <c r="BR6" s="32" t="s">
        <v>17</v>
      </c>
      <c r="BS6" s="30" t="s">
        <v>34</v>
      </c>
      <c r="BT6" s="32" t="s">
        <v>17</v>
      </c>
      <c r="BU6" s="28" t="s">
        <v>15</v>
      </c>
      <c r="BV6" s="30" t="s">
        <v>32</v>
      </c>
      <c r="BW6" s="32" t="s">
        <v>17</v>
      </c>
      <c r="BX6" s="30" t="s">
        <v>33</v>
      </c>
      <c r="BY6" s="32" t="s">
        <v>17</v>
      </c>
      <c r="BZ6" s="30" t="s">
        <v>34</v>
      </c>
      <c r="CA6" s="32" t="s">
        <v>17</v>
      </c>
      <c r="CB6" s="28" t="s">
        <v>15</v>
      </c>
      <c r="CC6" s="30" t="s">
        <v>32</v>
      </c>
      <c r="CD6" s="32" t="s">
        <v>17</v>
      </c>
      <c r="CE6" s="30" t="s">
        <v>33</v>
      </c>
      <c r="CF6" s="32" t="s">
        <v>17</v>
      </c>
      <c r="CG6" s="30" t="s">
        <v>34</v>
      </c>
      <c r="CH6" s="32" t="s">
        <v>17</v>
      </c>
      <c r="CI6" s="23"/>
      <c r="CJ6" s="41"/>
      <c r="CK6" s="42"/>
      <c r="CL6" s="41"/>
      <c r="CM6" s="42"/>
      <c r="CN6" s="41"/>
      <c r="CO6" s="42"/>
      <c r="CP6" s="42"/>
      <c r="CQ6" s="42"/>
      <c r="CR6" s="42"/>
    </row>
    <row r="7" ht="24.0" customHeight="1">
      <c r="A7" s="34">
        <v>1.0</v>
      </c>
      <c r="B7" s="35" t="s">
        <v>28</v>
      </c>
      <c r="C7" s="36">
        <v>35.0</v>
      </c>
      <c r="D7" s="37">
        <v>21.0</v>
      </c>
      <c r="E7" s="40">
        <f t="shared" ref="E7:E20" si="1">IF(D7="",0,ROUND(D7/C7%,2))</f>
        <v>60</v>
      </c>
      <c r="F7" s="37">
        <v>14.0</v>
      </c>
      <c r="G7" s="40">
        <f t="shared" ref="G7:G20" si="2">IF(F7="",0,ROUND(100-E7-I7,2))</f>
        <v>40</v>
      </c>
      <c r="H7" s="37">
        <v>0.0</v>
      </c>
      <c r="I7" s="40">
        <f t="shared" ref="I7:I20" si="3">IF(H7="",0,ROUND(H7/C7%,2))</f>
        <v>0</v>
      </c>
      <c r="J7" s="36">
        <v>35.0</v>
      </c>
      <c r="K7" s="37">
        <v>28.0</v>
      </c>
      <c r="L7" s="40">
        <f t="shared" ref="L7:L20" si="4">IF(K7="",0,ROUND(K7/J7%,2))</f>
        <v>80</v>
      </c>
      <c r="M7" s="37">
        <v>7.0</v>
      </c>
      <c r="N7" s="40">
        <f t="shared" ref="N7:N8" si="5">IF(M7="",0,ROUND(100-L7-P7,2))</f>
        <v>20</v>
      </c>
      <c r="O7" s="37">
        <v>0.0</v>
      </c>
      <c r="P7" s="40">
        <f t="shared" ref="P7:P20" si="6">IF(O7="",0,ROUND(O7/J7%,2))</f>
        <v>0</v>
      </c>
      <c r="Q7" s="43">
        <f t="shared" ref="Q7:Q17" si="7">SUM(R7,T7,V7)</f>
        <v>0</v>
      </c>
      <c r="R7" s="44"/>
      <c r="S7" s="40">
        <f t="shared" ref="S7:S20" si="8">IF(R7="",0,ROUND(R7/Q7%,2))</f>
        <v>0</v>
      </c>
      <c r="T7" s="44"/>
      <c r="U7" s="40">
        <f t="shared" ref="U7:U20" si="9">IF(T7="",0,ROUND(100-S7-W7,2))</f>
        <v>0</v>
      </c>
      <c r="V7" s="44"/>
      <c r="W7" s="40">
        <f t="shared" ref="W7:W20" si="10">IF(V7="",0,ROUND(V7/Q7%,2))</f>
        <v>0</v>
      </c>
      <c r="X7" s="43">
        <f t="shared" ref="X7:X17" si="11">SUM(Y7,AA7,AC7)</f>
        <v>0</v>
      </c>
      <c r="Y7" s="44"/>
      <c r="Z7" s="40">
        <f t="shared" ref="Z7:Z20" si="12">IF(Y7="",0,ROUND(Y7/X7%,2))</f>
        <v>0</v>
      </c>
      <c r="AA7" s="44"/>
      <c r="AB7" s="40">
        <f t="shared" ref="AB7:AB20" si="13">IF(AA7="",0,ROUND(100-Z7-AD7,2))</f>
        <v>0</v>
      </c>
      <c r="AC7" s="44"/>
      <c r="AD7" s="40">
        <f t="shared" ref="AD7:AD20" si="14">IF(AC7="",0,ROUND(AC7/X7%,2))</f>
        <v>0</v>
      </c>
      <c r="AE7" s="36">
        <v>35.0</v>
      </c>
      <c r="AF7" s="37">
        <v>24.0</v>
      </c>
      <c r="AG7" s="40">
        <f t="shared" ref="AG7:AG13" si="15">IF(AF7="",0,ROUND(AF7/AE7%,2))</f>
        <v>68.57</v>
      </c>
      <c r="AH7" s="37">
        <v>11.0</v>
      </c>
      <c r="AI7" s="40">
        <f t="shared" ref="AI7:AI20" si="16">IF(AH7="",0,ROUND(100-AG7-AK7,2))</f>
        <v>31.43</v>
      </c>
      <c r="AJ7" s="37">
        <v>0.0</v>
      </c>
      <c r="AK7" s="40">
        <f t="shared" ref="AK7:AK20" si="17">IF(AJ7="",0,ROUND(AJ7/AE7%,2))</f>
        <v>0</v>
      </c>
      <c r="AL7" s="49">
        <f t="shared" ref="AL7:AL14" si="18">SUM(AM7,AO7,AQ7)</f>
        <v>0</v>
      </c>
      <c r="AM7" s="51"/>
      <c r="AN7" s="47">
        <f t="shared" ref="AN7:AN20" si="19">IF(AM7="",0,ROUND(AM7/AL7%,2))</f>
        <v>0</v>
      </c>
      <c r="AO7" s="51"/>
      <c r="AP7" s="47">
        <f t="shared" ref="AP7:AP20" si="20">IF(AO7="",0,ROUND(100-AN7-AR7,2))</f>
        <v>0</v>
      </c>
      <c r="AQ7" s="51"/>
      <c r="AR7" s="40">
        <f t="shared" ref="AR7:AR20" si="21">IF(AQ7="",0,ROUND(AQ7/AL7%,2))</f>
        <v>0</v>
      </c>
      <c r="AS7" s="36">
        <v>35.0</v>
      </c>
      <c r="AT7" s="37">
        <v>24.0</v>
      </c>
      <c r="AU7" s="40">
        <f t="shared" ref="AU7:AU20" si="22">IF(AT7="",0,ROUND(AT7/AS7%,2))</f>
        <v>68.57</v>
      </c>
      <c r="AV7" s="37">
        <v>11.0</v>
      </c>
      <c r="AW7" s="40">
        <f t="shared" ref="AW7:AW20" si="23">IF(AV7="",0,ROUND(100-AU7-AY7,2))</f>
        <v>31.43</v>
      </c>
      <c r="AX7" s="37">
        <v>0.0</v>
      </c>
      <c r="AY7" s="40">
        <f t="shared" ref="AY7:AY20" si="24">IF(AX7="",0,ROUND(AX7/AS7%,2))</f>
        <v>0</v>
      </c>
      <c r="AZ7" s="43">
        <f>SUM(BA7,BC7,BE7)</f>
        <v>35</v>
      </c>
      <c r="BA7" s="37">
        <v>23.0</v>
      </c>
      <c r="BB7" s="40">
        <f t="shared" ref="BB7:BB20" si="25">IF(BA7="",0,ROUND(BA7/AZ7%,2))</f>
        <v>65.71</v>
      </c>
      <c r="BC7" s="37">
        <v>12.0</v>
      </c>
      <c r="BD7" s="40">
        <f t="shared" ref="BD7:BD20" si="26">IF(BC7="",0,ROUND(100-BB7-BF7,2))</f>
        <v>34.29</v>
      </c>
      <c r="BE7" s="37">
        <v>0.0</v>
      </c>
      <c r="BF7" s="40">
        <f t="shared" ref="BF7:BF8" si="27">IF(BE7="",0,ROUND(BE7/AZ7%,2))</f>
        <v>0</v>
      </c>
      <c r="BG7" s="36">
        <v>35.0</v>
      </c>
      <c r="BH7" s="37">
        <v>21.0</v>
      </c>
      <c r="BI7" s="40">
        <f t="shared" ref="BI7:BI20" si="28">IF(BH7="",0,ROUND(BH7/BG7%,2))</f>
        <v>60</v>
      </c>
      <c r="BJ7" s="37">
        <v>14.0</v>
      </c>
      <c r="BK7" s="40">
        <f t="shared" ref="BK7:BK20" si="29">IF(BJ7="",0,ROUND(100-BI7-BM7,2))</f>
        <v>40</v>
      </c>
      <c r="BL7" s="37">
        <v>0.0</v>
      </c>
      <c r="BM7" s="40">
        <f t="shared" ref="BM7:BM20" si="30">IF(BL7="",0,ROUND(BL7/BG7%,2))</f>
        <v>0</v>
      </c>
      <c r="BN7" s="36">
        <v>35.0</v>
      </c>
      <c r="BO7" s="37">
        <v>20.0</v>
      </c>
      <c r="BP7" s="40">
        <f t="shared" ref="BP7:BP20" si="31">IF(BO7="",0,ROUND(BO7/BN7%,2))</f>
        <v>57.14</v>
      </c>
      <c r="BQ7" s="37">
        <v>15.0</v>
      </c>
      <c r="BR7" s="40">
        <f t="shared" ref="BR7:BR20" si="32">IF(BQ7="",0,ROUND(100-BP7-BT7,2))</f>
        <v>42.86</v>
      </c>
      <c r="BS7" s="37">
        <v>0.0</v>
      </c>
      <c r="BT7" s="40">
        <f t="shared" ref="BT7:BT20" si="33">IF(BS7="",0,ROUND(BS7/BN7%,2))</f>
        <v>0</v>
      </c>
      <c r="BU7" s="36">
        <v>35.0</v>
      </c>
      <c r="BV7" s="37">
        <v>25.0</v>
      </c>
      <c r="BW7" s="40">
        <f t="shared" ref="BW7:BW20" si="34">IF(BV7="",0,ROUND(BV7/BU7%,2))</f>
        <v>71.43</v>
      </c>
      <c r="BX7" s="37">
        <v>10.0</v>
      </c>
      <c r="BY7" s="40">
        <f t="shared" ref="BY7:BY20" si="35">IF(BX7="",0,ROUND(100-BW7-CA7,2))</f>
        <v>28.57</v>
      </c>
      <c r="BZ7" s="37">
        <v>0.0</v>
      </c>
      <c r="CA7" s="40">
        <f t="shared" ref="CA7:CA20" si="36">IF(BZ7="",0,ROUND(BZ7/BU7%,2))</f>
        <v>0</v>
      </c>
      <c r="CB7" s="36">
        <v>35.0</v>
      </c>
      <c r="CC7" s="37">
        <v>21.0</v>
      </c>
      <c r="CD7" s="40">
        <f t="shared" ref="CD7:CD20" si="37">IF(CC7="",0,ROUND(CC7/CB7%,2))</f>
        <v>60</v>
      </c>
      <c r="CE7" s="37">
        <v>14.0</v>
      </c>
      <c r="CF7" s="40">
        <f t="shared" ref="CF7:CF10" si="38">IF(CE7="",0,ROUND(100-CD7-CH7,2))</f>
        <v>40</v>
      </c>
      <c r="CG7" s="37">
        <v>0.0</v>
      </c>
      <c r="CH7" s="40">
        <f t="shared" ref="CH7:CH20" si="39">IF(CG7="",0,ROUND(CG7/CB7%,2))</f>
        <v>0</v>
      </c>
      <c r="CI7" s="23"/>
      <c r="CJ7" s="41"/>
      <c r="CK7" s="42"/>
      <c r="CL7" s="41"/>
      <c r="CM7" s="42"/>
      <c r="CN7" s="41"/>
      <c r="CO7" s="42"/>
      <c r="CP7" s="42"/>
      <c r="CQ7" s="42"/>
      <c r="CR7" s="42"/>
    </row>
    <row r="8" ht="24.0" customHeight="1">
      <c r="A8" s="48">
        <v>2.0</v>
      </c>
      <c r="B8" s="50" t="s">
        <v>35</v>
      </c>
      <c r="C8" s="36">
        <v>25.0</v>
      </c>
      <c r="D8" s="37">
        <v>14.0</v>
      </c>
      <c r="E8" s="40">
        <f t="shared" si="1"/>
        <v>56</v>
      </c>
      <c r="F8" s="37">
        <v>11.0</v>
      </c>
      <c r="G8" s="40">
        <f t="shared" si="2"/>
        <v>44</v>
      </c>
      <c r="H8" s="37">
        <v>0.0</v>
      </c>
      <c r="I8" s="40">
        <f t="shared" si="3"/>
        <v>0</v>
      </c>
      <c r="J8" s="36">
        <v>25.0</v>
      </c>
      <c r="K8" s="37">
        <v>22.0</v>
      </c>
      <c r="L8" s="40">
        <f t="shared" si="4"/>
        <v>88</v>
      </c>
      <c r="M8" s="37">
        <v>3.0</v>
      </c>
      <c r="N8" s="40">
        <f t="shared" si="5"/>
        <v>12</v>
      </c>
      <c r="O8" s="37">
        <v>0.0</v>
      </c>
      <c r="P8" s="40">
        <f t="shared" si="6"/>
        <v>0</v>
      </c>
      <c r="Q8" s="43">
        <f t="shared" si="7"/>
        <v>0</v>
      </c>
      <c r="R8" s="44"/>
      <c r="S8" s="40">
        <f t="shared" si="8"/>
        <v>0</v>
      </c>
      <c r="T8" s="44"/>
      <c r="U8" s="40">
        <f t="shared" si="9"/>
        <v>0</v>
      </c>
      <c r="V8" s="44"/>
      <c r="W8" s="40">
        <f t="shared" si="10"/>
        <v>0</v>
      </c>
      <c r="X8" s="43">
        <f t="shared" si="11"/>
        <v>0</v>
      </c>
      <c r="Y8" s="44"/>
      <c r="Z8" s="40">
        <f t="shared" si="12"/>
        <v>0</v>
      </c>
      <c r="AA8" s="44"/>
      <c r="AB8" s="40">
        <f t="shared" si="13"/>
        <v>0</v>
      </c>
      <c r="AC8" s="44"/>
      <c r="AD8" s="40">
        <f t="shared" si="14"/>
        <v>0</v>
      </c>
      <c r="AE8" s="36">
        <v>25.0</v>
      </c>
      <c r="AF8" s="37">
        <v>19.0</v>
      </c>
      <c r="AG8" s="40">
        <f t="shared" si="15"/>
        <v>76</v>
      </c>
      <c r="AH8" s="37">
        <v>6.0</v>
      </c>
      <c r="AI8" s="40">
        <f t="shared" si="16"/>
        <v>24</v>
      </c>
      <c r="AJ8" s="37">
        <v>0.0</v>
      </c>
      <c r="AK8" s="40">
        <f t="shared" si="17"/>
        <v>0</v>
      </c>
      <c r="AL8" s="49">
        <f t="shared" si="18"/>
        <v>0</v>
      </c>
      <c r="AM8" s="51"/>
      <c r="AN8" s="47">
        <f t="shared" si="19"/>
        <v>0</v>
      </c>
      <c r="AO8" s="51"/>
      <c r="AP8" s="47">
        <f t="shared" si="20"/>
        <v>0</v>
      </c>
      <c r="AQ8" s="51"/>
      <c r="AR8" s="40">
        <f t="shared" si="21"/>
        <v>0</v>
      </c>
      <c r="AS8" s="36">
        <v>25.0</v>
      </c>
      <c r="AT8" s="37">
        <v>14.0</v>
      </c>
      <c r="AU8" s="40">
        <f t="shared" si="22"/>
        <v>56</v>
      </c>
      <c r="AV8" s="37">
        <v>11.0</v>
      </c>
      <c r="AW8" s="40">
        <f t="shared" si="23"/>
        <v>44</v>
      </c>
      <c r="AX8" s="37">
        <v>0.0</v>
      </c>
      <c r="AY8" s="40">
        <f t="shared" si="24"/>
        <v>0</v>
      </c>
      <c r="AZ8" s="36">
        <v>25.0</v>
      </c>
      <c r="BA8" s="37">
        <v>14.0</v>
      </c>
      <c r="BB8" s="40">
        <f t="shared" si="25"/>
        <v>56</v>
      </c>
      <c r="BC8" s="37">
        <v>11.0</v>
      </c>
      <c r="BD8" s="40">
        <f t="shared" si="26"/>
        <v>44</v>
      </c>
      <c r="BE8" s="37">
        <v>0.0</v>
      </c>
      <c r="BF8" s="40">
        <f t="shared" si="27"/>
        <v>0</v>
      </c>
      <c r="BG8" s="36">
        <v>25.0</v>
      </c>
      <c r="BH8" s="37">
        <v>14.0</v>
      </c>
      <c r="BI8" s="40">
        <f t="shared" si="28"/>
        <v>56</v>
      </c>
      <c r="BJ8" s="37">
        <v>11.0</v>
      </c>
      <c r="BK8" s="40">
        <f t="shared" si="29"/>
        <v>44</v>
      </c>
      <c r="BL8" s="37">
        <v>0.0</v>
      </c>
      <c r="BM8" s="40">
        <f t="shared" si="30"/>
        <v>0</v>
      </c>
      <c r="BN8" s="36">
        <v>25.0</v>
      </c>
      <c r="BO8" s="37">
        <v>15.0</v>
      </c>
      <c r="BP8" s="40">
        <f t="shared" si="31"/>
        <v>60</v>
      </c>
      <c r="BQ8" s="37">
        <v>10.0</v>
      </c>
      <c r="BR8" s="40">
        <f t="shared" si="32"/>
        <v>40</v>
      </c>
      <c r="BS8" s="37">
        <v>0.0</v>
      </c>
      <c r="BT8" s="40">
        <f t="shared" si="33"/>
        <v>0</v>
      </c>
      <c r="BU8" s="36">
        <v>25.0</v>
      </c>
      <c r="BV8" s="37">
        <v>14.0</v>
      </c>
      <c r="BW8" s="40">
        <f t="shared" si="34"/>
        <v>56</v>
      </c>
      <c r="BX8" s="37">
        <v>11.0</v>
      </c>
      <c r="BY8" s="40">
        <f t="shared" si="35"/>
        <v>44</v>
      </c>
      <c r="BZ8" s="37">
        <v>0.0</v>
      </c>
      <c r="CA8" s="40">
        <f t="shared" si="36"/>
        <v>0</v>
      </c>
      <c r="CB8" s="36">
        <v>25.0</v>
      </c>
      <c r="CC8" s="37">
        <v>14.0</v>
      </c>
      <c r="CD8" s="40">
        <f t="shared" si="37"/>
        <v>56</v>
      </c>
      <c r="CE8" s="37">
        <v>11.0</v>
      </c>
      <c r="CF8" s="40">
        <f t="shared" si="38"/>
        <v>44</v>
      </c>
      <c r="CG8" s="52">
        <v>0.0</v>
      </c>
      <c r="CH8" s="40">
        <f t="shared" si="39"/>
        <v>0</v>
      </c>
      <c r="CI8" s="23"/>
      <c r="CJ8" s="41"/>
      <c r="CK8" s="42"/>
      <c r="CL8" s="41"/>
      <c r="CM8" s="42"/>
      <c r="CN8" s="41"/>
      <c r="CO8" s="42"/>
      <c r="CP8" s="42"/>
      <c r="CQ8" s="42"/>
      <c r="CR8" s="42"/>
    </row>
    <row r="9" ht="24.0" customHeight="1">
      <c r="A9" s="34">
        <v>3.0</v>
      </c>
      <c r="B9" s="50" t="s">
        <v>36</v>
      </c>
      <c r="C9" s="36">
        <v>27.0</v>
      </c>
      <c r="D9" s="37">
        <v>14.0</v>
      </c>
      <c r="E9" s="40">
        <f t="shared" si="1"/>
        <v>51.85</v>
      </c>
      <c r="F9" s="37">
        <v>13.0</v>
      </c>
      <c r="G9" s="40">
        <f t="shared" si="2"/>
        <v>48.15</v>
      </c>
      <c r="H9" s="37">
        <v>0.0</v>
      </c>
      <c r="I9" s="40">
        <f t="shared" si="3"/>
        <v>0</v>
      </c>
      <c r="J9" s="36">
        <v>27.0</v>
      </c>
      <c r="K9" s="37">
        <v>16.0</v>
      </c>
      <c r="L9" s="40">
        <f t="shared" si="4"/>
        <v>59.26</v>
      </c>
      <c r="M9" s="37">
        <v>11.0</v>
      </c>
      <c r="N9" s="55">
        <v>24.0</v>
      </c>
      <c r="O9" s="37">
        <v>0.0</v>
      </c>
      <c r="P9" s="40">
        <f t="shared" si="6"/>
        <v>0</v>
      </c>
      <c r="Q9" s="43">
        <f t="shared" si="7"/>
        <v>0</v>
      </c>
      <c r="R9" s="44"/>
      <c r="S9" s="40">
        <f t="shared" si="8"/>
        <v>0</v>
      </c>
      <c r="T9" s="44"/>
      <c r="U9" s="40">
        <f t="shared" si="9"/>
        <v>0</v>
      </c>
      <c r="V9" s="44"/>
      <c r="W9" s="40">
        <f t="shared" si="10"/>
        <v>0</v>
      </c>
      <c r="X9" s="43">
        <f t="shared" si="11"/>
        <v>0</v>
      </c>
      <c r="Y9" s="44"/>
      <c r="Z9" s="40">
        <f t="shared" si="12"/>
        <v>0</v>
      </c>
      <c r="AA9" s="44"/>
      <c r="AB9" s="40">
        <f t="shared" si="13"/>
        <v>0</v>
      </c>
      <c r="AC9" s="44"/>
      <c r="AD9" s="40">
        <f t="shared" si="14"/>
        <v>0</v>
      </c>
      <c r="AE9" s="36">
        <v>27.0</v>
      </c>
      <c r="AF9" s="37">
        <v>15.0</v>
      </c>
      <c r="AG9" s="40">
        <f t="shared" si="15"/>
        <v>55.56</v>
      </c>
      <c r="AH9" s="37">
        <v>12.0</v>
      </c>
      <c r="AI9" s="40">
        <f t="shared" si="16"/>
        <v>44.44</v>
      </c>
      <c r="AJ9" s="37">
        <v>0.0</v>
      </c>
      <c r="AK9" s="40">
        <f t="shared" si="17"/>
        <v>0</v>
      </c>
      <c r="AL9" s="49">
        <f t="shared" si="18"/>
        <v>0</v>
      </c>
      <c r="AM9" s="51"/>
      <c r="AN9" s="47">
        <f t="shared" si="19"/>
        <v>0</v>
      </c>
      <c r="AO9" s="51"/>
      <c r="AP9" s="47">
        <f t="shared" si="20"/>
        <v>0</v>
      </c>
      <c r="AQ9" s="51"/>
      <c r="AR9" s="40">
        <f t="shared" si="21"/>
        <v>0</v>
      </c>
      <c r="AS9" s="43">
        <f>SUM(AT9,AV9,AX9)</f>
        <v>27</v>
      </c>
      <c r="AT9" s="37">
        <v>18.0</v>
      </c>
      <c r="AU9" s="40">
        <f t="shared" si="22"/>
        <v>66.67</v>
      </c>
      <c r="AV9" s="37">
        <v>9.0</v>
      </c>
      <c r="AW9" s="40">
        <f t="shared" si="23"/>
        <v>33.33</v>
      </c>
      <c r="AX9" s="37">
        <v>0.0</v>
      </c>
      <c r="AY9" s="40">
        <f t="shared" si="24"/>
        <v>0</v>
      </c>
      <c r="AZ9" s="43">
        <f>SUM(BA9,BC9,BE9)</f>
        <v>27</v>
      </c>
      <c r="BA9" s="37">
        <v>20.0</v>
      </c>
      <c r="BB9" s="40">
        <f t="shared" si="25"/>
        <v>74.07</v>
      </c>
      <c r="BC9" s="37">
        <v>7.0</v>
      </c>
      <c r="BD9" s="40">
        <f t="shared" si="26"/>
        <v>25.93</v>
      </c>
      <c r="BE9" s="37">
        <v>0.0</v>
      </c>
      <c r="BF9" s="55">
        <v>0.0</v>
      </c>
      <c r="BG9" s="36">
        <v>27.0</v>
      </c>
      <c r="BH9" s="37">
        <v>16.0</v>
      </c>
      <c r="BI9" s="40">
        <f t="shared" si="28"/>
        <v>59.26</v>
      </c>
      <c r="BJ9" s="37">
        <v>11.0</v>
      </c>
      <c r="BK9" s="40">
        <f t="shared" si="29"/>
        <v>40.74</v>
      </c>
      <c r="BL9" s="37">
        <v>0.0</v>
      </c>
      <c r="BM9" s="40">
        <f t="shared" si="30"/>
        <v>0</v>
      </c>
      <c r="BN9" s="36">
        <v>27.0</v>
      </c>
      <c r="BO9" s="37">
        <v>18.0</v>
      </c>
      <c r="BP9" s="40">
        <f t="shared" si="31"/>
        <v>66.67</v>
      </c>
      <c r="BQ9" s="37">
        <v>9.0</v>
      </c>
      <c r="BR9" s="40">
        <f t="shared" si="32"/>
        <v>33.33</v>
      </c>
      <c r="BS9" s="37">
        <v>0.0</v>
      </c>
      <c r="BT9" s="40">
        <f t="shared" si="33"/>
        <v>0</v>
      </c>
      <c r="BU9" s="36">
        <v>27.0</v>
      </c>
      <c r="BV9" s="37">
        <v>17.0</v>
      </c>
      <c r="BW9" s="40">
        <f t="shared" si="34"/>
        <v>62.96</v>
      </c>
      <c r="BX9" s="37">
        <v>10.0</v>
      </c>
      <c r="BY9" s="40">
        <f t="shared" si="35"/>
        <v>37.04</v>
      </c>
      <c r="BZ9" s="37">
        <v>0.0</v>
      </c>
      <c r="CA9" s="40">
        <f t="shared" si="36"/>
        <v>0</v>
      </c>
      <c r="CB9" s="36">
        <v>27.0</v>
      </c>
      <c r="CC9" s="37">
        <v>19.0</v>
      </c>
      <c r="CD9" s="40">
        <f t="shared" si="37"/>
        <v>70.37</v>
      </c>
      <c r="CE9" s="37">
        <v>8.0</v>
      </c>
      <c r="CF9" s="40">
        <f t="shared" si="38"/>
        <v>29.63</v>
      </c>
      <c r="CG9" s="37">
        <v>0.0</v>
      </c>
      <c r="CH9" s="40">
        <f t="shared" si="39"/>
        <v>0</v>
      </c>
      <c r="CI9" s="23"/>
      <c r="CJ9" s="41"/>
      <c r="CK9" s="42"/>
      <c r="CL9" s="41"/>
      <c r="CM9" s="42"/>
      <c r="CN9" s="41"/>
      <c r="CO9" s="42"/>
      <c r="CP9" s="42"/>
      <c r="CQ9" s="42"/>
      <c r="CR9" s="42"/>
    </row>
    <row r="10" ht="24.0" customHeight="1">
      <c r="A10" s="48">
        <v>4.0</v>
      </c>
      <c r="B10" s="50" t="s">
        <v>37</v>
      </c>
      <c r="C10" s="36">
        <v>12.0</v>
      </c>
      <c r="D10" s="37">
        <v>4.0</v>
      </c>
      <c r="E10" s="40">
        <f t="shared" si="1"/>
        <v>33.33</v>
      </c>
      <c r="F10" s="37">
        <v>8.0</v>
      </c>
      <c r="G10" s="40">
        <f t="shared" si="2"/>
        <v>66.67</v>
      </c>
      <c r="H10" s="37">
        <v>0.0</v>
      </c>
      <c r="I10" s="40">
        <f t="shared" si="3"/>
        <v>0</v>
      </c>
      <c r="J10" s="36">
        <v>12.0</v>
      </c>
      <c r="K10" s="37">
        <v>6.0</v>
      </c>
      <c r="L10" s="40">
        <f t="shared" si="4"/>
        <v>50</v>
      </c>
      <c r="M10" s="37">
        <v>6.0</v>
      </c>
      <c r="N10" s="40">
        <f t="shared" ref="N10:N20" si="40">IF(M10="",0,ROUND(100-L10-P10,2))</f>
        <v>50</v>
      </c>
      <c r="O10" s="37">
        <v>0.0</v>
      </c>
      <c r="P10" s="40">
        <f t="shared" si="6"/>
        <v>0</v>
      </c>
      <c r="Q10" s="43">
        <f t="shared" si="7"/>
        <v>0</v>
      </c>
      <c r="R10" s="44"/>
      <c r="S10" s="40">
        <f t="shared" si="8"/>
        <v>0</v>
      </c>
      <c r="T10" s="44"/>
      <c r="U10" s="40">
        <f t="shared" si="9"/>
        <v>0</v>
      </c>
      <c r="V10" s="44"/>
      <c r="W10" s="40">
        <f t="shared" si="10"/>
        <v>0</v>
      </c>
      <c r="X10" s="43">
        <f t="shared" si="11"/>
        <v>0</v>
      </c>
      <c r="Y10" s="44"/>
      <c r="Z10" s="40">
        <f t="shared" si="12"/>
        <v>0</v>
      </c>
      <c r="AA10" s="44"/>
      <c r="AB10" s="40">
        <f t="shared" si="13"/>
        <v>0</v>
      </c>
      <c r="AC10" s="44"/>
      <c r="AD10" s="40">
        <f t="shared" si="14"/>
        <v>0</v>
      </c>
      <c r="AE10" s="36">
        <v>12.0</v>
      </c>
      <c r="AF10" s="37">
        <v>7.0</v>
      </c>
      <c r="AG10" s="40">
        <f t="shared" si="15"/>
        <v>58.33</v>
      </c>
      <c r="AH10" s="37">
        <v>5.0</v>
      </c>
      <c r="AI10" s="40">
        <f t="shared" si="16"/>
        <v>41.67</v>
      </c>
      <c r="AJ10" s="37">
        <v>0.0</v>
      </c>
      <c r="AK10" s="40">
        <f t="shared" si="17"/>
        <v>0</v>
      </c>
      <c r="AL10" s="49">
        <f t="shared" si="18"/>
        <v>0</v>
      </c>
      <c r="AM10" s="51"/>
      <c r="AN10" s="47">
        <f t="shared" si="19"/>
        <v>0</v>
      </c>
      <c r="AO10" s="51"/>
      <c r="AP10" s="47">
        <f t="shared" si="20"/>
        <v>0</v>
      </c>
      <c r="AQ10" s="51"/>
      <c r="AR10" s="40">
        <f t="shared" si="21"/>
        <v>0</v>
      </c>
      <c r="AS10" s="36">
        <v>12.0</v>
      </c>
      <c r="AT10" s="37">
        <v>4.0</v>
      </c>
      <c r="AU10" s="40">
        <f t="shared" si="22"/>
        <v>33.33</v>
      </c>
      <c r="AV10" s="37">
        <v>8.0</v>
      </c>
      <c r="AW10" s="40">
        <f t="shared" si="23"/>
        <v>66.67</v>
      </c>
      <c r="AX10" s="52">
        <v>0.0</v>
      </c>
      <c r="AY10" s="40">
        <f t="shared" si="24"/>
        <v>0</v>
      </c>
      <c r="AZ10" s="36">
        <v>12.0</v>
      </c>
      <c r="BA10" s="37">
        <v>4.0</v>
      </c>
      <c r="BB10" s="40">
        <f t="shared" si="25"/>
        <v>33.33</v>
      </c>
      <c r="BC10" s="37">
        <v>8.0</v>
      </c>
      <c r="BD10" s="40">
        <f t="shared" si="26"/>
        <v>66.67</v>
      </c>
      <c r="BE10" s="37">
        <v>0.0</v>
      </c>
      <c r="BF10" s="40">
        <f t="shared" ref="BF10:BF20" si="41">IF(BE10="",0,ROUND(BE10/AZ10%,2))</f>
        <v>0</v>
      </c>
      <c r="BG10" s="36">
        <v>12.0</v>
      </c>
      <c r="BH10" s="37">
        <v>4.0</v>
      </c>
      <c r="BI10" s="40">
        <f t="shared" si="28"/>
        <v>33.33</v>
      </c>
      <c r="BJ10" s="37">
        <v>8.0</v>
      </c>
      <c r="BK10" s="40">
        <f t="shared" si="29"/>
        <v>66.67</v>
      </c>
      <c r="BL10" s="52">
        <v>0.0</v>
      </c>
      <c r="BM10" s="40">
        <f t="shared" si="30"/>
        <v>0</v>
      </c>
      <c r="BN10" s="36">
        <v>12.0</v>
      </c>
      <c r="BO10" s="37">
        <v>4.0</v>
      </c>
      <c r="BP10" s="40">
        <f t="shared" si="31"/>
        <v>33.33</v>
      </c>
      <c r="BQ10" s="37">
        <v>8.0</v>
      </c>
      <c r="BR10" s="40">
        <f t="shared" si="32"/>
        <v>66.67</v>
      </c>
      <c r="BS10" s="52">
        <v>0.0</v>
      </c>
      <c r="BT10" s="40">
        <f t="shared" si="33"/>
        <v>0</v>
      </c>
      <c r="BU10" s="36">
        <v>12.0</v>
      </c>
      <c r="BV10" s="37">
        <v>6.0</v>
      </c>
      <c r="BW10" s="40">
        <f t="shared" si="34"/>
        <v>50</v>
      </c>
      <c r="BX10" s="37">
        <v>6.0</v>
      </c>
      <c r="BY10" s="40">
        <f t="shared" si="35"/>
        <v>50</v>
      </c>
      <c r="BZ10" s="52">
        <v>0.0</v>
      </c>
      <c r="CA10" s="40">
        <f t="shared" si="36"/>
        <v>0</v>
      </c>
      <c r="CB10" s="36">
        <v>12.0</v>
      </c>
      <c r="CC10" s="37">
        <v>5.0</v>
      </c>
      <c r="CD10" s="40">
        <f t="shared" si="37"/>
        <v>41.67</v>
      </c>
      <c r="CE10" s="37">
        <v>7.0</v>
      </c>
      <c r="CF10" s="40">
        <f t="shared" si="38"/>
        <v>58.33</v>
      </c>
      <c r="CG10" s="37">
        <v>0.0</v>
      </c>
      <c r="CH10" s="40">
        <f t="shared" si="39"/>
        <v>0</v>
      </c>
      <c r="CI10" s="23"/>
      <c r="CJ10" s="41"/>
      <c r="CK10" s="42"/>
      <c r="CL10" s="41"/>
      <c r="CM10" s="42"/>
      <c r="CN10" s="41"/>
      <c r="CO10" s="42"/>
      <c r="CP10" s="42"/>
      <c r="CQ10" s="42"/>
      <c r="CR10" s="42"/>
    </row>
    <row r="11" ht="24.0" customHeight="1">
      <c r="A11" s="34">
        <v>5.0</v>
      </c>
      <c r="B11" s="50" t="s">
        <v>38</v>
      </c>
      <c r="C11" s="43">
        <f t="shared" ref="C11:C14" si="42">SUM(D11,F11,H11)</f>
        <v>39</v>
      </c>
      <c r="D11" s="52">
        <v>22.0</v>
      </c>
      <c r="E11" s="40">
        <f t="shared" si="1"/>
        <v>56.41</v>
      </c>
      <c r="F11" s="52">
        <v>14.0</v>
      </c>
      <c r="G11" s="40">
        <f t="shared" si="2"/>
        <v>35.9</v>
      </c>
      <c r="H11" s="52">
        <v>3.0</v>
      </c>
      <c r="I11" s="40">
        <f t="shared" si="3"/>
        <v>7.69</v>
      </c>
      <c r="J11" s="43">
        <f t="shared" ref="J11:J14" si="43">SUM(K11,M11,O11)</f>
        <v>39</v>
      </c>
      <c r="K11" s="52">
        <v>30.0</v>
      </c>
      <c r="L11" s="40">
        <f t="shared" si="4"/>
        <v>76.92</v>
      </c>
      <c r="M11" s="52">
        <v>9.0</v>
      </c>
      <c r="N11" s="40">
        <f t="shared" si="40"/>
        <v>23.08</v>
      </c>
      <c r="O11" s="52">
        <v>0.0</v>
      </c>
      <c r="P11" s="40">
        <f t="shared" si="6"/>
        <v>0</v>
      </c>
      <c r="Q11" s="43">
        <f t="shared" si="7"/>
        <v>0</v>
      </c>
      <c r="R11" s="44"/>
      <c r="S11" s="40">
        <f t="shared" si="8"/>
        <v>0</v>
      </c>
      <c r="T11" s="44"/>
      <c r="U11" s="40">
        <f t="shared" si="9"/>
        <v>0</v>
      </c>
      <c r="V11" s="44"/>
      <c r="W11" s="40">
        <f t="shared" si="10"/>
        <v>0</v>
      </c>
      <c r="X11" s="43">
        <f t="shared" si="11"/>
        <v>0</v>
      </c>
      <c r="Y11" s="44"/>
      <c r="Z11" s="40">
        <f t="shared" si="12"/>
        <v>0</v>
      </c>
      <c r="AA11" s="44"/>
      <c r="AB11" s="40">
        <f t="shared" si="13"/>
        <v>0</v>
      </c>
      <c r="AC11" s="44"/>
      <c r="AD11" s="40">
        <f t="shared" si="14"/>
        <v>0</v>
      </c>
      <c r="AE11" s="43">
        <f>SUM(AF11,AH11,AJ11)</f>
        <v>39</v>
      </c>
      <c r="AF11" s="52">
        <v>29.0</v>
      </c>
      <c r="AG11" s="40">
        <f t="shared" si="15"/>
        <v>74.36</v>
      </c>
      <c r="AH11" s="52">
        <v>10.0</v>
      </c>
      <c r="AI11" s="40">
        <f t="shared" si="16"/>
        <v>25.64</v>
      </c>
      <c r="AJ11" s="52">
        <v>0.0</v>
      </c>
      <c r="AK11" s="40">
        <f t="shared" si="17"/>
        <v>0</v>
      </c>
      <c r="AL11" s="49">
        <f t="shared" si="18"/>
        <v>39</v>
      </c>
      <c r="AM11" s="53">
        <v>23.0</v>
      </c>
      <c r="AN11" s="47">
        <f t="shared" si="19"/>
        <v>58.97</v>
      </c>
      <c r="AO11" s="53">
        <v>16.0</v>
      </c>
      <c r="AP11" s="47">
        <f t="shared" si="20"/>
        <v>41.03</v>
      </c>
      <c r="AQ11" s="53">
        <v>0.0</v>
      </c>
      <c r="AR11" s="40">
        <f t="shared" si="21"/>
        <v>0</v>
      </c>
      <c r="AS11" s="43">
        <f t="shared" ref="AS11:AS14" si="44">SUM(AT11,AV11,AX11)</f>
        <v>39</v>
      </c>
      <c r="AT11" s="52">
        <v>22.0</v>
      </c>
      <c r="AU11" s="40">
        <f t="shared" si="22"/>
        <v>56.41</v>
      </c>
      <c r="AV11" s="52">
        <v>17.0</v>
      </c>
      <c r="AW11" s="40">
        <f t="shared" si="23"/>
        <v>43.59</v>
      </c>
      <c r="AX11" s="52">
        <v>0.0</v>
      </c>
      <c r="AY11" s="40">
        <f t="shared" si="24"/>
        <v>0</v>
      </c>
      <c r="AZ11" s="43">
        <f t="shared" ref="AZ11:AZ14" si="45">SUM(BA11,BC11,BE11)</f>
        <v>39</v>
      </c>
      <c r="BA11" s="52">
        <v>23.0</v>
      </c>
      <c r="BB11" s="40">
        <f t="shared" si="25"/>
        <v>58.97</v>
      </c>
      <c r="BC11" s="52">
        <v>16.0</v>
      </c>
      <c r="BD11" s="40">
        <f t="shared" si="26"/>
        <v>41.03</v>
      </c>
      <c r="BE11" s="52">
        <v>0.0</v>
      </c>
      <c r="BF11" s="40">
        <f t="shared" si="41"/>
        <v>0</v>
      </c>
      <c r="BG11" s="43">
        <f t="shared" ref="BG11:BG17" si="46">SUM(BH11,BJ11,BL11)</f>
        <v>39</v>
      </c>
      <c r="BH11" s="52">
        <v>24.0</v>
      </c>
      <c r="BI11" s="40">
        <f t="shared" si="28"/>
        <v>61.54</v>
      </c>
      <c r="BJ11" s="52">
        <v>15.0</v>
      </c>
      <c r="BK11" s="40">
        <f t="shared" si="29"/>
        <v>38.46</v>
      </c>
      <c r="BL11" s="52">
        <v>0.0</v>
      </c>
      <c r="BM11" s="40">
        <f t="shared" si="30"/>
        <v>0</v>
      </c>
      <c r="BN11" s="43">
        <f t="shared" ref="BN11:BN14" si="47">SUM(BO11,BQ11,BS11)</f>
        <v>39</v>
      </c>
      <c r="BO11" s="52">
        <v>14.0</v>
      </c>
      <c r="BP11" s="40">
        <f t="shared" si="31"/>
        <v>35.9</v>
      </c>
      <c r="BQ11" s="52">
        <v>25.0</v>
      </c>
      <c r="BR11" s="40">
        <f t="shared" si="32"/>
        <v>64.1</v>
      </c>
      <c r="BS11" s="52">
        <v>0.0</v>
      </c>
      <c r="BT11" s="40">
        <f t="shared" si="33"/>
        <v>0</v>
      </c>
      <c r="BU11" s="43">
        <f t="shared" ref="BU11:BU17" si="48">SUM(BV11,BX11,BZ11)</f>
        <v>39</v>
      </c>
      <c r="BV11" s="52">
        <v>15.0</v>
      </c>
      <c r="BW11" s="40">
        <f t="shared" si="34"/>
        <v>38.46</v>
      </c>
      <c r="BX11" s="52">
        <v>24.0</v>
      </c>
      <c r="BY11" s="40">
        <f t="shared" si="35"/>
        <v>61.54</v>
      </c>
      <c r="BZ11" s="52">
        <v>0.0</v>
      </c>
      <c r="CA11" s="40">
        <f t="shared" si="36"/>
        <v>0</v>
      </c>
      <c r="CB11" s="43">
        <f t="shared" ref="CB11:CB14" si="49">SUM(CC11,CE11,CG11)</f>
        <v>39</v>
      </c>
      <c r="CC11" s="52">
        <v>23.0</v>
      </c>
      <c r="CD11" s="40">
        <f t="shared" si="37"/>
        <v>58.97</v>
      </c>
      <c r="CE11" s="52">
        <v>16.0</v>
      </c>
      <c r="CF11" s="55"/>
      <c r="CG11" s="52">
        <v>0.0</v>
      </c>
      <c r="CH11" s="40">
        <f t="shared" si="39"/>
        <v>0</v>
      </c>
      <c r="CI11" s="23"/>
      <c r="CJ11" s="41"/>
      <c r="CK11" s="42"/>
      <c r="CL11" s="41"/>
      <c r="CM11" s="42"/>
      <c r="CN11" s="41"/>
      <c r="CO11" s="42"/>
      <c r="CP11" s="42"/>
      <c r="CQ11" s="42"/>
      <c r="CR11" s="42"/>
    </row>
    <row r="12" ht="24.0" customHeight="1">
      <c r="A12" s="48">
        <v>6.0</v>
      </c>
      <c r="B12" s="50" t="s">
        <v>39</v>
      </c>
      <c r="C12" s="43">
        <f t="shared" si="42"/>
        <v>36</v>
      </c>
      <c r="D12" s="37">
        <v>15.0</v>
      </c>
      <c r="E12" s="40">
        <f t="shared" si="1"/>
        <v>41.67</v>
      </c>
      <c r="F12" s="37">
        <v>19.0</v>
      </c>
      <c r="G12" s="40">
        <f t="shared" si="2"/>
        <v>52.77</v>
      </c>
      <c r="H12" s="37">
        <v>2.0</v>
      </c>
      <c r="I12" s="40">
        <f t="shared" si="3"/>
        <v>5.56</v>
      </c>
      <c r="J12" s="43">
        <f t="shared" si="43"/>
        <v>36</v>
      </c>
      <c r="K12" s="37">
        <v>28.0</v>
      </c>
      <c r="L12" s="40">
        <f t="shared" si="4"/>
        <v>77.78</v>
      </c>
      <c r="M12" s="37">
        <v>8.0</v>
      </c>
      <c r="N12" s="40">
        <f t="shared" si="40"/>
        <v>22.22</v>
      </c>
      <c r="O12" s="37">
        <v>0.0</v>
      </c>
      <c r="P12" s="40">
        <f t="shared" si="6"/>
        <v>0</v>
      </c>
      <c r="Q12" s="43">
        <f t="shared" si="7"/>
        <v>0</v>
      </c>
      <c r="R12" s="44"/>
      <c r="S12" s="40">
        <f t="shared" si="8"/>
        <v>0</v>
      </c>
      <c r="T12" s="44"/>
      <c r="U12" s="40">
        <f t="shared" si="9"/>
        <v>0</v>
      </c>
      <c r="V12" s="44"/>
      <c r="W12" s="40">
        <f t="shared" si="10"/>
        <v>0</v>
      </c>
      <c r="X12" s="43">
        <f t="shared" si="11"/>
        <v>0</v>
      </c>
      <c r="Y12" s="44"/>
      <c r="Z12" s="40">
        <f t="shared" si="12"/>
        <v>0</v>
      </c>
      <c r="AA12" s="44"/>
      <c r="AB12" s="40">
        <f t="shared" si="13"/>
        <v>0</v>
      </c>
      <c r="AC12" s="44"/>
      <c r="AD12" s="40">
        <f t="shared" si="14"/>
        <v>0</v>
      </c>
      <c r="AE12" s="36">
        <v>36.0</v>
      </c>
      <c r="AF12" s="37">
        <v>19.0</v>
      </c>
      <c r="AG12" s="40">
        <f t="shared" si="15"/>
        <v>52.78</v>
      </c>
      <c r="AH12" s="37">
        <v>17.0</v>
      </c>
      <c r="AI12" s="40">
        <f t="shared" si="16"/>
        <v>47.22</v>
      </c>
      <c r="AJ12" s="37">
        <v>0.0</v>
      </c>
      <c r="AK12" s="40">
        <f t="shared" si="17"/>
        <v>0</v>
      </c>
      <c r="AL12" s="49">
        <f t="shared" si="18"/>
        <v>36</v>
      </c>
      <c r="AM12" s="46">
        <v>13.0</v>
      </c>
      <c r="AN12" s="47">
        <f t="shared" si="19"/>
        <v>36.11</v>
      </c>
      <c r="AO12" s="46">
        <v>23.0</v>
      </c>
      <c r="AP12" s="47">
        <f t="shared" si="20"/>
        <v>63.89</v>
      </c>
      <c r="AQ12" s="46">
        <v>0.0</v>
      </c>
      <c r="AR12" s="40">
        <f t="shared" si="21"/>
        <v>0</v>
      </c>
      <c r="AS12" s="43">
        <f t="shared" si="44"/>
        <v>36</v>
      </c>
      <c r="AT12" s="37">
        <v>15.0</v>
      </c>
      <c r="AU12" s="40">
        <f t="shared" si="22"/>
        <v>41.67</v>
      </c>
      <c r="AV12" s="37">
        <v>21.0</v>
      </c>
      <c r="AW12" s="40">
        <f t="shared" si="23"/>
        <v>58.33</v>
      </c>
      <c r="AX12" s="37">
        <v>0.0</v>
      </c>
      <c r="AY12" s="40">
        <f t="shared" si="24"/>
        <v>0</v>
      </c>
      <c r="AZ12" s="43">
        <f t="shared" si="45"/>
        <v>36</v>
      </c>
      <c r="BA12" s="37">
        <v>11.0</v>
      </c>
      <c r="BB12" s="40">
        <f t="shared" si="25"/>
        <v>30.56</v>
      </c>
      <c r="BC12" s="37">
        <v>25.0</v>
      </c>
      <c r="BD12" s="40">
        <f t="shared" si="26"/>
        <v>69.44</v>
      </c>
      <c r="BE12" s="37">
        <v>0.0</v>
      </c>
      <c r="BF12" s="40">
        <f t="shared" si="41"/>
        <v>0</v>
      </c>
      <c r="BG12" s="43">
        <f t="shared" si="46"/>
        <v>36</v>
      </c>
      <c r="BH12" s="37">
        <v>23.0</v>
      </c>
      <c r="BI12" s="40">
        <f t="shared" si="28"/>
        <v>63.89</v>
      </c>
      <c r="BJ12" s="37">
        <v>13.0</v>
      </c>
      <c r="BK12" s="40">
        <f t="shared" si="29"/>
        <v>36.11</v>
      </c>
      <c r="BL12" s="37">
        <v>0.0</v>
      </c>
      <c r="BM12" s="40">
        <f t="shared" si="30"/>
        <v>0</v>
      </c>
      <c r="BN12" s="43">
        <f t="shared" si="47"/>
        <v>36</v>
      </c>
      <c r="BO12" s="37">
        <v>22.0</v>
      </c>
      <c r="BP12" s="40">
        <f t="shared" si="31"/>
        <v>61.11</v>
      </c>
      <c r="BQ12" s="37">
        <v>14.0</v>
      </c>
      <c r="BR12" s="40">
        <f t="shared" si="32"/>
        <v>38.89</v>
      </c>
      <c r="BS12" s="37">
        <v>0.0</v>
      </c>
      <c r="BT12" s="40">
        <f t="shared" si="33"/>
        <v>0</v>
      </c>
      <c r="BU12" s="43">
        <f t="shared" si="48"/>
        <v>36</v>
      </c>
      <c r="BV12" s="37">
        <v>12.0</v>
      </c>
      <c r="BW12" s="40">
        <f t="shared" si="34"/>
        <v>33.33</v>
      </c>
      <c r="BX12" s="37">
        <v>24.0</v>
      </c>
      <c r="BY12" s="40">
        <f t="shared" si="35"/>
        <v>66.67</v>
      </c>
      <c r="BZ12" s="37">
        <v>0.0</v>
      </c>
      <c r="CA12" s="40">
        <f t="shared" si="36"/>
        <v>0</v>
      </c>
      <c r="CB12" s="43">
        <f t="shared" si="49"/>
        <v>36</v>
      </c>
      <c r="CC12" s="37">
        <v>14.0</v>
      </c>
      <c r="CD12" s="40">
        <f t="shared" si="37"/>
        <v>38.89</v>
      </c>
      <c r="CE12" s="37">
        <v>22.0</v>
      </c>
      <c r="CF12" s="40">
        <f t="shared" ref="CF12:CF20" si="50">IF(CE12="",0,ROUND(100-CD12-CH12,2))</f>
        <v>61.11</v>
      </c>
      <c r="CG12" s="37">
        <v>0.0</v>
      </c>
      <c r="CH12" s="40">
        <f t="shared" si="39"/>
        <v>0</v>
      </c>
      <c r="CI12" s="23"/>
      <c r="CJ12" s="41"/>
      <c r="CK12" s="42"/>
      <c r="CL12" s="41"/>
      <c r="CM12" s="42"/>
      <c r="CN12" s="41"/>
      <c r="CO12" s="42"/>
      <c r="CP12" s="42"/>
      <c r="CQ12" s="42"/>
      <c r="CR12" s="42"/>
    </row>
    <row r="13" ht="24.0" customHeight="1">
      <c r="A13" s="34">
        <v>7.0</v>
      </c>
      <c r="B13" s="54" t="s">
        <v>40</v>
      </c>
      <c r="C13" s="43">
        <f t="shared" si="42"/>
        <v>24</v>
      </c>
      <c r="D13" s="37">
        <v>12.0</v>
      </c>
      <c r="E13" s="40">
        <f t="shared" si="1"/>
        <v>50</v>
      </c>
      <c r="F13" s="37">
        <v>10.0</v>
      </c>
      <c r="G13" s="40">
        <f t="shared" si="2"/>
        <v>41.67</v>
      </c>
      <c r="H13" s="37">
        <v>2.0</v>
      </c>
      <c r="I13" s="40">
        <f t="shared" si="3"/>
        <v>8.33</v>
      </c>
      <c r="J13" s="43">
        <f t="shared" si="43"/>
        <v>24</v>
      </c>
      <c r="K13" s="37">
        <v>15.0</v>
      </c>
      <c r="L13" s="40">
        <f t="shared" si="4"/>
        <v>62.5</v>
      </c>
      <c r="M13" s="37">
        <v>9.0</v>
      </c>
      <c r="N13" s="40">
        <f t="shared" si="40"/>
        <v>37.5</v>
      </c>
      <c r="O13" s="37">
        <v>0.0</v>
      </c>
      <c r="P13" s="40">
        <f t="shared" si="6"/>
        <v>0</v>
      </c>
      <c r="Q13" s="43">
        <f t="shared" si="7"/>
        <v>0</v>
      </c>
      <c r="R13" s="44"/>
      <c r="S13" s="40">
        <f t="shared" si="8"/>
        <v>0</v>
      </c>
      <c r="T13" s="44"/>
      <c r="U13" s="40">
        <f t="shared" si="9"/>
        <v>0</v>
      </c>
      <c r="V13" s="44"/>
      <c r="W13" s="40">
        <f t="shared" si="10"/>
        <v>0</v>
      </c>
      <c r="X13" s="43">
        <f t="shared" si="11"/>
        <v>0</v>
      </c>
      <c r="Y13" s="44"/>
      <c r="Z13" s="40">
        <f t="shared" si="12"/>
        <v>0</v>
      </c>
      <c r="AA13" s="44"/>
      <c r="AB13" s="40">
        <f t="shared" si="13"/>
        <v>0</v>
      </c>
      <c r="AC13" s="44"/>
      <c r="AD13" s="40">
        <f t="shared" si="14"/>
        <v>0</v>
      </c>
      <c r="AE13" s="43">
        <f t="shared" ref="AE13:AE14" si="51">SUM(AF13,AH13,AJ13)</f>
        <v>24</v>
      </c>
      <c r="AF13" s="37">
        <v>12.0</v>
      </c>
      <c r="AG13" s="40">
        <f t="shared" si="15"/>
        <v>50</v>
      </c>
      <c r="AH13" s="37">
        <v>12.0</v>
      </c>
      <c r="AI13" s="40">
        <f t="shared" si="16"/>
        <v>50</v>
      </c>
      <c r="AJ13" s="52">
        <v>0.0</v>
      </c>
      <c r="AK13" s="40">
        <f t="shared" si="17"/>
        <v>0</v>
      </c>
      <c r="AL13" s="49">
        <f t="shared" si="18"/>
        <v>0</v>
      </c>
      <c r="AM13" s="51"/>
      <c r="AN13" s="47">
        <f t="shared" si="19"/>
        <v>0</v>
      </c>
      <c r="AO13" s="51"/>
      <c r="AP13" s="47">
        <f t="shared" si="20"/>
        <v>0</v>
      </c>
      <c r="AQ13" s="51"/>
      <c r="AR13" s="40">
        <f t="shared" si="21"/>
        <v>0</v>
      </c>
      <c r="AS13" s="43">
        <f t="shared" si="44"/>
        <v>24</v>
      </c>
      <c r="AT13" s="37">
        <v>16.0</v>
      </c>
      <c r="AU13" s="40">
        <f t="shared" si="22"/>
        <v>66.67</v>
      </c>
      <c r="AV13" s="37">
        <v>8.0</v>
      </c>
      <c r="AW13" s="40">
        <f t="shared" si="23"/>
        <v>33.33</v>
      </c>
      <c r="AX13" s="52">
        <v>0.0</v>
      </c>
      <c r="AY13" s="40">
        <f t="shared" si="24"/>
        <v>0</v>
      </c>
      <c r="AZ13" s="43">
        <f t="shared" si="45"/>
        <v>24</v>
      </c>
      <c r="BA13" s="37">
        <v>16.0</v>
      </c>
      <c r="BB13" s="40">
        <f t="shared" si="25"/>
        <v>66.67</v>
      </c>
      <c r="BC13" s="37">
        <v>8.0</v>
      </c>
      <c r="BD13" s="40">
        <f t="shared" si="26"/>
        <v>33.33</v>
      </c>
      <c r="BE13" s="52">
        <v>0.0</v>
      </c>
      <c r="BF13" s="40">
        <f t="shared" si="41"/>
        <v>0</v>
      </c>
      <c r="BG13" s="43">
        <f t="shared" si="46"/>
        <v>24</v>
      </c>
      <c r="BH13" s="37">
        <v>15.0</v>
      </c>
      <c r="BI13" s="40">
        <f t="shared" si="28"/>
        <v>62.5</v>
      </c>
      <c r="BJ13" s="37">
        <v>9.0</v>
      </c>
      <c r="BK13" s="40">
        <f t="shared" si="29"/>
        <v>37.5</v>
      </c>
      <c r="BL13" s="52">
        <v>0.0</v>
      </c>
      <c r="BM13" s="40">
        <f t="shared" si="30"/>
        <v>0</v>
      </c>
      <c r="BN13" s="43">
        <f t="shared" si="47"/>
        <v>24</v>
      </c>
      <c r="BO13" s="37">
        <v>14.0</v>
      </c>
      <c r="BP13" s="40">
        <f t="shared" si="31"/>
        <v>58.33</v>
      </c>
      <c r="BQ13" s="37">
        <v>10.0</v>
      </c>
      <c r="BR13" s="40">
        <f t="shared" si="32"/>
        <v>41.67</v>
      </c>
      <c r="BS13" s="52">
        <v>0.0</v>
      </c>
      <c r="BT13" s="40">
        <f t="shared" si="33"/>
        <v>0</v>
      </c>
      <c r="BU13" s="43">
        <f t="shared" si="48"/>
        <v>24</v>
      </c>
      <c r="BV13" s="37">
        <v>12.0</v>
      </c>
      <c r="BW13" s="40">
        <f t="shared" si="34"/>
        <v>50</v>
      </c>
      <c r="BX13" s="37">
        <v>12.0</v>
      </c>
      <c r="BY13" s="40">
        <f t="shared" si="35"/>
        <v>50</v>
      </c>
      <c r="BZ13" s="52">
        <v>0.0</v>
      </c>
      <c r="CA13" s="40">
        <f t="shared" si="36"/>
        <v>0</v>
      </c>
      <c r="CB13" s="43">
        <f t="shared" si="49"/>
        <v>24</v>
      </c>
      <c r="CC13" s="37">
        <v>16.0</v>
      </c>
      <c r="CD13" s="40">
        <f t="shared" si="37"/>
        <v>66.67</v>
      </c>
      <c r="CE13" s="37">
        <v>8.0</v>
      </c>
      <c r="CF13" s="40">
        <f t="shared" si="50"/>
        <v>33.33</v>
      </c>
      <c r="CG13" s="52">
        <v>0.0</v>
      </c>
      <c r="CH13" s="40">
        <f t="shared" si="39"/>
        <v>0</v>
      </c>
      <c r="CI13" s="23"/>
      <c r="CJ13" s="41"/>
      <c r="CK13" s="42"/>
      <c r="CL13" s="41"/>
      <c r="CM13" s="42"/>
      <c r="CN13" s="41"/>
      <c r="CO13" s="42"/>
      <c r="CP13" s="42"/>
      <c r="CQ13" s="42"/>
      <c r="CR13" s="42"/>
    </row>
    <row r="14" ht="24.0" customHeight="1">
      <c r="A14" s="48">
        <v>8.0</v>
      </c>
      <c r="B14" s="54" t="s">
        <v>41</v>
      </c>
      <c r="C14" s="43">
        <f t="shared" si="42"/>
        <v>40</v>
      </c>
      <c r="D14" s="37">
        <v>15.0</v>
      </c>
      <c r="E14" s="40">
        <f t="shared" si="1"/>
        <v>37.5</v>
      </c>
      <c r="F14" s="37">
        <v>22.0</v>
      </c>
      <c r="G14" s="40">
        <f t="shared" si="2"/>
        <v>55</v>
      </c>
      <c r="H14" s="37">
        <v>3.0</v>
      </c>
      <c r="I14" s="40">
        <f t="shared" si="3"/>
        <v>7.5</v>
      </c>
      <c r="J14" s="43">
        <f t="shared" si="43"/>
        <v>40</v>
      </c>
      <c r="K14" s="37">
        <v>22.0</v>
      </c>
      <c r="L14" s="40">
        <f t="shared" si="4"/>
        <v>55</v>
      </c>
      <c r="M14" s="37">
        <v>14.0</v>
      </c>
      <c r="N14" s="40">
        <f t="shared" si="40"/>
        <v>35</v>
      </c>
      <c r="O14" s="37">
        <v>4.0</v>
      </c>
      <c r="P14" s="40">
        <f t="shared" si="6"/>
        <v>10</v>
      </c>
      <c r="Q14" s="43">
        <f t="shared" si="7"/>
        <v>0</v>
      </c>
      <c r="R14" s="44"/>
      <c r="S14" s="40">
        <f t="shared" si="8"/>
        <v>0</v>
      </c>
      <c r="T14" s="44"/>
      <c r="U14" s="40">
        <f t="shared" si="9"/>
        <v>0</v>
      </c>
      <c r="V14" s="44"/>
      <c r="W14" s="40">
        <f t="shared" si="10"/>
        <v>0</v>
      </c>
      <c r="X14" s="43">
        <f t="shared" si="11"/>
        <v>0</v>
      </c>
      <c r="Y14" s="44"/>
      <c r="Z14" s="40">
        <f t="shared" si="12"/>
        <v>0</v>
      </c>
      <c r="AA14" s="44"/>
      <c r="AB14" s="40">
        <f t="shared" si="13"/>
        <v>0</v>
      </c>
      <c r="AC14" s="44"/>
      <c r="AD14" s="40">
        <f t="shared" si="14"/>
        <v>0</v>
      </c>
      <c r="AE14" s="43">
        <f t="shared" si="51"/>
        <v>40</v>
      </c>
      <c r="AF14" s="37">
        <v>20.0</v>
      </c>
      <c r="AG14" s="55">
        <v>0.0</v>
      </c>
      <c r="AH14" s="37">
        <v>20.0</v>
      </c>
      <c r="AI14" s="40">
        <f t="shared" si="16"/>
        <v>100</v>
      </c>
      <c r="AJ14" s="37">
        <v>0.0</v>
      </c>
      <c r="AK14" s="40">
        <f t="shared" si="17"/>
        <v>0</v>
      </c>
      <c r="AL14" s="49">
        <f t="shared" si="18"/>
        <v>40</v>
      </c>
      <c r="AM14" s="46">
        <v>19.0</v>
      </c>
      <c r="AN14" s="47">
        <f t="shared" si="19"/>
        <v>47.5</v>
      </c>
      <c r="AO14" s="46">
        <v>21.0</v>
      </c>
      <c r="AP14" s="47">
        <f t="shared" si="20"/>
        <v>52.5</v>
      </c>
      <c r="AQ14" s="46">
        <v>0.0</v>
      </c>
      <c r="AR14" s="40">
        <f t="shared" si="21"/>
        <v>0</v>
      </c>
      <c r="AS14" s="43">
        <f t="shared" si="44"/>
        <v>40</v>
      </c>
      <c r="AT14" s="37">
        <v>24.0</v>
      </c>
      <c r="AU14" s="40">
        <f t="shared" si="22"/>
        <v>60</v>
      </c>
      <c r="AV14" s="37">
        <v>14.0</v>
      </c>
      <c r="AW14" s="40">
        <f t="shared" si="23"/>
        <v>35</v>
      </c>
      <c r="AX14" s="37">
        <v>2.0</v>
      </c>
      <c r="AY14" s="40">
        <f t="shared" si="24"/>
        <v>5</v>
      </c>
      <c r="AZ14" s="43">
        <f t="shared" si="45"/>
        <v>40</v>
      </c>
      <c r="BA14" s="37">
        <v>19.0</v>
      </c>
      <c r="BB14" s="40">
        <f t="shared" si="25"/>
        <v>47.5</v>
      </c>
      <c r="BC14" s="37">
        <v>21.0</v>
      </c>
      <c r="BD14" s="40">
        <f t="shared" si="26"/>
        <v>52.5</v>
      </c>
      <c r="BE14" s="37">
        <v>0.0</v>
      </c>
      <c r="BF14" s="40">
        <f t="shared" si="41"/>
        <v>0</v>
      </c>
      <c r="BG14" s="43">
        <f t="shared" si="46"/>
        <v>40</v>
      </c>
      <c r="BH14" s="37">
        <v>17.0</v>
      </c>
      <c r="BI14" s="40">
        <f t="shared" si="28"/>
        <v>42.5</v>
      </c>
      <c r="BJ14" s="37">
        <v>23.0</v>
      </c>
      <c r="BK14" s="40">
        <f t="shared" si="29"/>
        <v>57.5</v>
      </c>
      <c r="BL14" s="37">
        <v>0.0</v>
      </c>
      <c r="BM14" s="40">
        <f t="shared" si="30"/>
        <v>0</v>
      </c>
      <c r="BN14" s="43">
        <f t="shared" si="47"/>
        <v>40</v>
      </c>
      <c r="BO14" s="37">
        <v>17.0</v>
      </c>
      <c r="BP14" s="40">
        <f t="shared" si="31"/>
        <v>42.5</v>
      </c>
      <c r="BQ14" s="37">
        <v>23.0</v>
      </c>
      <c r="BR14" s="40">
        <f t="shared" si="32"/>
        <v>57.5</v>
      </c>
      <c r="BS14" s="37">
        <v>0.0</v>
      </c>
      <c r="BT14" s="40">
        <f t="shared" si="33"/>
        <v>0</v>
      </c>
      <c r="BU14" s="43">
        <f t="shared" si="48"/>
        <v>40</v>
      </c>
      <c r="BV14" s="37">
        <v>14.0</v>
      </c>
      <c r="BW14" s="40">
        <f t="shared" si="34"/>
        <v>35</v>
      </c>
      <c r="BX14" s="37">
        <v>26.0</v>
      </c>
      <c r="BY14" s="40">
        <f t="shared" si="35"/>
        <v>65</v>
      </c>
      <c r="BZ14" s="37">
        <v>0.0</v>
      </c>
      <c r="CA14" s="40">
        <f t="shared" si="36"/>
        <v>0</v>
      </c>
      <c r="CB14" s="43">
        <f t="shared" si="49"/>
        <v>40</v>
      </c>
      <c r="CC14" s="37">
        <v>17.0</v>
      </c>
      <c r="CD14" s="40">
        <f t="shared" si="37"/>
        <v>42.5</v>
      </c>
      <c r="CE14" s="37">
        <v>23.0</v>
      </c>
      <c r="CF14" s="40">
        <f t="shared" si="50"/>
        <v>57.5</v>
      </c>
      <c r="CG14" s="37">
        <v>0.0</v>
      </c>
      <c r="CH14" s="40">
        <f t="shared" si="39"/>
        <v>0</v>
      </c>
      <c r="CI14" s="23"/>
      <c r="CJ14" s="41"/>
      <c r="CK14" s="42"/>
      <c r="CL14" s="41"/>
      <c r="CM14" s="42"/>
      <c r="CN14" s="41"/>
      <c r="CO14" s="42"/>
      <c r="CP14" s="42"/>
      <c r="CQ14" s="42"/>
      <c r="CR14" s="42"/>
    </row>
    <row r="15" ht="24.0" customHeight="1">
      <c r="A15" s="34">
        <v>9.0</v>
      </c>
      <c r="B15" s="54" t="s">
        <v>42</v>
      </c>
      <c r="C15" s="36">
        <v>39.0</v>
      </c>
      <c r="D15" s="37">
        <v>16.0</v>
      </c>
      <c r="E15" s="40">
        <f t="shared" si="1"/>
        <v>41.03</v>
      </c>
      <c r="F15" s="37">
        <v>22.0</v>
      </c>
      <c r="G15" s="40">
        <f t="shared" si="2"/>
        <v>56.41</v>
      </c>
      <c r="H15" s="37">
        <v>1.0</v>
      </c>
      <c r="I15" s="40">
        <f t="shared" si="3"/>
        <v>2.56</v>
      </c>
      <c r="J15" s="36">
        <v>39.0</v>
      </c>
      <c r="K15" s="37">
        <v>25.0</v>
      </c>
      <c r="L15" s="40">
        <f t="shared" si="4"/>
        <v>64.1</v>
      </c>
      <c r="M15" s="37">
        <v>10.0</v>
      </c>
      <c r="N15" s="40">
        <f t="shared" si="40"/>
        <v>25.64</v>
      </c>
      <c r="O15" s="37">
        <v>4.0</v>
      </c>
      <c r="P15" s="40">
        <f t="shared" si="6"/>
        <v>10.26</v>
      </c>
      <c r="Q15" s="43">
        <f t="shared" si="7"/>
        <v>0</v>
      </c>
      <c r="R15" s="44"/>
      <c r="S15" s="40">
        <f t="shared" si="8"/>
        <v>0</v>
      </c>
      <c r="T15" s="44"/>
      <c r="U15" s="40">
        <f t="shared" si="9"/>
        <v>0</v>
      </c>
      <c r="V15" s="44"/>
      <c r="W15" s="40">
        <f t="shared" si="10"/>
        <v>0</v>
      </c>
      <c r="X15" s="43">
        <f t="shared" si="11"/>
        <v>0</v>
      </c>
      <c r="Y15" s="44"/>
      <c r="Z15" s="40">
        <f t="shared" si="12"/>
        <v>0</v>
      </c>
      <c r="AA15" s="44"/>
      <c r="AB15" s="40">
        <f t="shared" si="13"/>
        <v>0</v>
      </c>
      <c r="AC15" s="44"/>
      <c r="AD15" s="40">
        <f t="shared" si="14"/>
        <v>0</v>
      </c>
      <c r="AE15" s="36">
        <v>39.0</v>
      </c>
      <c r="AF15" s="37">
        <v>16.0</v>
      </c>
      <c r="AG15" s="40">
        <f t="shared" ref="AG15:AG20" si="52">IF(AF15="",0,ROUND(AF15/AE15%,2))</f>
        <v>41.03</v>
      </c>
      <c r="AH15" s="37">
        <v>23.0</v>
      </c>
      <c r="AI15" s="40">
        <f t="shared" si="16"/>
        <v>58.97</v>
      </c>
      <c r="AJ15" s="37">
        <v>0.0</v>
      </c>
      <c r="AK15" s="40">
        <f t="shared" si="17"/>
        <v>0</v>
      </c>
      <c r="AL15" s="45">
        <v>39.0</v>
      </c>
      <c r="AM15" s="46">
        <v>23.0</v>
      </c>
      <c r="AN15" s="47">
        <f t="shared" si="19"/>
        <v>58.97</v>
      </c>
      <c r="AO15" s="46">
        <v>16.0</v>
      </c>
      <c r="AP15" s="47">
        <f t="shared" si="20"/>
        <v>41.03</v>
      </c>
      <c r="AQ15" s="46">
        <v>0.0</v>
      </c>
      <c r="AR15" s="40">
        <f t="shared" si="21"/>
        <v>0</v>
      </c>
      <c r="AS15" s="36">
        <v>39.0</v>
      </c>
      <c r="AT15" s="37">
        <v>19.0</v>
      </c>
      <c r="AU15" s="40">
        <f t="shared" si="22"/>
        <v>48.72</v>
      </c>
      <c r="AV15" s="37">
        <v>20.0</v>
      </c>
      <c r="AW15" s="40">
        <f t="shared" si="23"/>
        <v>51.28</v>
      </c>
      <c r="AX15" s="37">
        <v>0.0</v>
      </c>
      <c r="AY15" s="40">
        <f t="shared" si="24"/>
        <v>0</v>
      </c>
      <c r="AZ15" s="36">
        <v>39.0</v>
      </c>
      <c r="BA15" s="37">
        <v>19.0</v>
      </c>
      <c r="BB15" s="40">
        <f t="shared" si="25"/>
        <v>48.72</v>
      </c>
      <c r="BC15" s="37">
        <v>21.0</v>
      </c>
      <c r="BD15" s="40">
        <f t="shared" si="26"/>
        <v>51.28</v>
      </c>
      <c r="BE15" s="37">
        <v>0.0</v>
      </c>
      <c r="BF15" s="40">
        <f t="shared" si="41"/>
        <v>0</v>
      </c>
      <c r="BG15" s="43">
        <f t="shared" si="46"/>
        <v>39</v>
      </c>
      <c r="BH15" s="37">
        <v>16.0</v>
      </c>
      <c r="BI15" s="40">
        <f t="shared" si="28"/>
        <v>41.03</v>
      </c>
      <c r="BJ15" s="37">
        <v>23.0</v>
      </c>
      <c r="BK15" s="40">
        <f t="shared" si="29"/>
        <v>58.97</v>
      </c>
      <c r="BL15" s="37">
        <v>0.0</v>
      </c>
      <c r="BM15" s="40">
        <f t="shared" si="30"/>
        <v>0</v>
      </c>
      <c r="BN15" s="36">
        <v>39.0</v>
      </c>
      <c r="BO15" s="37">
        <v>16.0</v>
      </c>
      <c r="BP15" s="40">
        <f t="shared" si="31"/>
        <v>41.03</v>
      </c>
      <c r="BQ15" s="37">
        <v>23.0</v>
      </c>
      <c r="BR15" s="40">
        <f t="shared" si="32"/>
        <v>58.97</v>
      </c>
      <c r="BS15" s="37">
        <v>0.0</v>
      </c>
      <c r="BT15" s="40">
        <f t="shared" si="33"/>
        <v>0</v>
      </c>
      <c r="BU15" s="43">
        <f t="shared" si="48"/>
        <v>39</v>
      </c>
      <c r="BV15" s="37">
        <v>16.0</v>
      </c>
      <c r="BW15" s="40">
        <f t="shared" si="34"/>
        <v>41.03</v>
      </c>
      <c r="BX15" s="37">
        <v>23.0</v>
      </c>
      <c r="BY15" s="40">
        <f t="shared" si="35"/>
        <v>58.97</v>
      </c>
      <c r="BZ15" s="37">
        <v>0.0</v>
      </c>
      <c r="CA15" s="40">
        <f t="shared" si="36"/>
        <v>0</v>
      </c>
      <c r="CB15" s="36">
        <v>39.0</v>
      </c>
      <c r="CC15" s="37">
        <v>16.0</v>
      </c>
      <c r="CD15" s="40">
        <f t="shared" si="37"/>
        <v>41.03</v>
      </c>
      <c r="CE15" s="37">
        <v>23.0</v>
      </c>
      <c r="CF15" s="40">
        <f t="shared" si="50"/>
        <v>58.97</v>
      </c>
      <c r="CG15" s="37">
        <v>0.0</v>
      </c>
      <c r="CH15" s="40">
        <f t="shared" si="39"/>
        <v>0</v>
      </c>
      <c r="CI15" s="23"/>
      <c r="CJ15" s="41"/>
      <c r="CK15" s="42"/>
      <c r="CL15" s="41"/>
      <c r="CM15" s="42"/>
      <c r="CN15" s="41"/>
      <c r="CO15" s="42"/>
      <c r="CP15" s="42"/>
      <c r="CQ15" s="42"/>
      <c r="CR15" s="42"/>
    </row>
    <row r="16" ht="24.0" customHeight="1">
      <c r="A16" s="48">
        <v>10.0</v>
      </c>
      <c r="B16" s="54" t="s">
        <v>43</v>
      </c>
      <c r="C16" s="43">
        <f>SUM(D16,F16,H16)</f>
        <v>34</v>
      </c>
      <c r="D16" s="52">
        <v>8.0</v>
      </c>
      <c r="E16" s="40">
        <f t="shared" si="1"/>
        <v>23.53</v>
      </c>
      <c r="F16" s="52">
        <v>25.0</v>
      </c>
      <c r="G16" s="40">
        <f t="shared" si="2"/>
        <v>73.53</v>
      </c>
      <c r="H16" s="52">
        <v>1.0</v>
      </c>
      <c r="I16" s="40">
        <f t="shared" si="3"/>
        <v>2.94</v>
      </c>
      <c r="J16" s="43">
        <f t="shared" ref="J16:J17" si="53">SUM(K16,M16,O16)</f>
        <v>34</v>
      </c>
      <c r="K16" s="52">
        <v>13.0</v>
      </c>
      <c r="L16" s="40">
        <f t="shared" si="4"/>
        <v>38.24</v>
      </c>
      <c r="M16" s="52">
        <v>18.0</v>
      </c>
      <c r="N16" s="40">
        <f t="shared" si="40"/>
        <v>52.94</v>
      </c>
      <c r="O16" s="52">
        <v>3.0</v>
      </c>
      <c r="P16" s="40">
        <f t="shared" si="6"/>
        <v>8.82</v>
      </c>
      <c r="Q16" s="43">
        <f t="shared" si="7"/>
        <v>34</v>
      </c>
      <c r="R16" s="52">
        <v>16.0</v>
      </c>
      <c r="S16" s="40">
        <f t="shared" si="8"/>
        <v>47.06</v>
      </c>
      <c r="T16" s="52">
        <v>18.0</v>
      </c>
      <c r="U16" s="40">
        <f t="shared" si="9"/>
        <v>52.94</v>
      </c>
      <c r="V16" s="52">
        <v>0.0</v>
      </c>
      <c r="W16" s="40">
        <f t="shared" si="10"/>
        <v>0</v>
      </c>
      <c r="X16" s="43">
        <f t="shared" si="11"/>
        <v>34</v>
      </c>
      <c r="Y16" s="52">
        <v>21.0</v>
      </c>
      <c r="Z16" s="40">
        <f t="shared" si="12"/>
        <v>61.76</v>
      </c>
      <c r="AA16" s="52">
        <v>13.0</v>
      </c>
      <c r="AB16" s="40">
        <f t="shared" si="13"/>
        <v>38.24</v>
      </c>
      <c r="AC16" s="52">
        <v>0.0</v>
      </c>
      <c r="AD16" s="40">
        <f t="shared" si="14"/>
        <v>0</v>
      </c>
      <c r="AE16" s="43">
        <f t="shared" ref="AE16:AE17" si="54">SUM(AF16,AH16,AJ16)</f>
        <v>34</v>
      </c>
      <c r="AF16" s="52">
        <v>10.0</v>
      </c>
      <c r="AG16" s="40">
        <f t="shared" si="52"/>
        <v>29.41</v>
      </c>
      <c r="AH16" s="52">
        <v>24.0</v>
      </c>
      <c r="AI16" s="40">
        <f t="shared" si="16"/>
        <v>70.59</v>
      </c>
      <c r="AJ16" s="52">
        <v>0.0</v>
      </c>
      <c r="AK16" s="40">
        <f t="shared" si="17"/>
        <v>0</v>
      </c>
      <c r="AL16" s="49">
        <f t="shared" ref="AL16:AL17" si="55">SUM(AM16,AO16,AQ16)</f>
        <v>34</v>
      </c>
      <c r="AM16" s="53">
        <v>17.0</v>
      </c>
      <c r="AN16" s="47">
        <f t="shared" si="19"/>
        <v>50</v>
      </c>
      <c r="AO16" s="53">
        <v>17.0</v>
      </c>
      <c r="AP16" s="47">
        <f t="shared" si="20"/>
        <v>50</v>
      </c>
      <c r="AQ16" s="53">
        <v>0.0</v>
      </c>
      <c r="AR16" s="40">
        <f t="shared" si="21"/>
        <v>0</v>
      </c>
      <c r="AS16" s="43">
        <f t="shared" ref="AS16:AS20" si="56">SUM(AT16,AV16,AX16)</f>
        <v>0</v>
      </c>
      <c r="AT16" s="44"/>
      <c r="AU16" s="40">
        <f t="shared" si="22"/>
        <v>0</v>
      </c>
      <c r="AV16" s="44"/>
      <c r="AW16" s="40">
        <f t="shared" si="23"/>
        <v>0</v>
      </c>
      <c r="AX16" s="44"/>
      <c r="AY16" s="40">
        <f t="shared" si="24"/>
        <v>0</v>
      </c>
      <c r="AZ16" s="43">
        <f t="shared" ref="AZ16:AZ17" si="57">SUM(BA16,BC16,BE16)</f>
        <v>34</v>
      </c>
      <c r="BA16" s="52">
        <v>16.0</v>
      </c>
      <c r="BB16" s="40">
        <f t="shared" si="25"/>
        <v>47.06</v>
      </c>
      <c r="BC16" s="52">
        <v>18.0</v>
      </c>
      <c r="BD16" s="40">
        <f t="shared" si="26"/>
        <v>52.94</v>
      </c>
      <c r="BE16" s="52">
        <v>0.0</v>
      </c>
      <c r="BF16" s="40">
        <f t="shared" si="41"/>
        <v>0</v>
      </c>
      <c r="BG16" s="43">
        <f t="shared" si="46"/>
        <v>34</v>
      </c>
      <c r="BH16" s="52">
        <v>13.0</v>
      </c>
      <c r="BI16" s="40">
        <f t="shared" si="28"/>
        <v>38.24</v>
      </c>
      <c r="BJ16" s="52">
        <v>21.0</v>
      </c>
      <c r="BK16" s="40">
        <f t="shared" si="29"/>
        <v>61.76</v>
      </c>
      <c r="BL16" s="52">
        <v>0.0</v>
      </c>
      <c r="BM16" s="40">
        <f t="shared" si="30"/>
        <v>0</v>
      </c>
      <c r="BN16" s="43">
        <f t="shared" ref="BN16:BN17" si="58">SUM(BO16,BQ16,BS16)</f>
        <v>34</v>
      </c>
      <c r="BO16" s="52">
        <v>9.0</v>
      </c>
      <c r="BP16" s="40">
        <f t="shared" si="31"/>
        <v>26.47</v>
      </c>
      <c r="BQ16" s="52">
        <v>25.0</v>
      </c>
      <c r="BR16" s="40">
        <f t="shared" si="32"/>
        <v>73.53</v>
      </c>
      <c r="BS16" s="52">
        <v>0.0</v>
      </c>
      <c r="BT16" s="40">
        <f t="shared" si="33"/>
        <v>0</v>
      </c>
      <c r="BU16" s="43">
        <f t="shared" si="48"/>
        <v>34</v>
      </c>
      <c r="BV16" s="52">
        <v>13.0</v>
      </c>
      <c r="BW16" s="40">
        <f t="shared" si="34"/>
        <v>38.24</v>
      </c>
      <c r="BX16" s="52">
        <v>21.0</v>
      </c>
      <c r="BY16" s="40">
        <f t="shared" si="35"/>
        <v>61.76</v>
      </c>
      <c r="BZ16" s="52">
        <v>0.0</v>
      </c>
      <c r="CA16" s="40">
        <f t="shared" si="36"/>
        <v>0</v>
      </c>
      <c r="CB16" s="43">
        <f t="shared" ref="CB16:CB17" si="59">SUM(CC16,CE16,CG16)</f>
        <v>34</v>
      </c>
      <c r="CC16" s="52">
        <v>9.0</v>
      </c>
      <c r="CD16" s="40">
        <f t="shared" si="37"/>
        <v>26.47</v>
      </c>
      <c r="CE16" s="52">
        <v>25.0</v>
      </c>
      <c r="CF16" s="40">
        <f t="shared" si="50"/>
        <v>73.53</v>
      </c>
      <c r="CG16" s="52">
        <v>0.0</v>
      </c>
      <c r="CH16" s="40">
        <f t="shared" si="39"/>
        <v>0</v>
      </c>
      <c r="CI16" s="23"/>
      <c r="CJ16" s="41"/>
      <c r="CK16" s="42"/>
      <c r="CL16" s="41"/>
      <c r="CM16" s="42"/>
      <c r="CN16" s="41"/>
      <c r="CO16" s="42"/>
      <c r="CP16" s="42"/>
      <c r="CQ16" s="42"/>
      <c r="CR16" s="42"/>
    </row>
    <row r="17" ht="24.0" customHeight="1">
      <c r="A17" s="34">
        <v>11.0</v>
      </c>
      <c r="B17" s="54" t="s">
        <v>44</v>
      </c>
      <c r="C17" s="36">
        <v>34.0</v>
      </c>
      <c r="D17" s="37">
        <v>14.0</v>
      </c>
      <c r="E17" s="40">
        <f t="shared" si="1"/>
        <v>41.18</v>
      </c>
      <c r="F17" s="37">
        <v>18.0</v>
      </c>
      <c r="G17" s="40">
        <f t="shared" si="2"/>
        <v>52.94</v>
      </c>
      <c r="H17" s="37">
        <v>2.0</v>
      </c>
      <c r="I17" s="40">
        <f t="shared" si="3"/>
        <v>5.88</v>
      </c>
      <c r="J17" s="43">
        <f t="shared" si="53"/>
        <v>34</v>
      </c>
      <c r="K17" s="37">
        <v>9.0</v>
      </c>
      <c r="L17" s="40">
        <f t="shared" si="4"/>
        <v>26.47</v>
      </c>
      <c r="M17" s="37">
        <v>22.0</v>
      </c>
      <c r="N17" s="40">
        <f t="shared" si="40"/>
        <v>64.71</v>
      </c>
      <c r="O17" s="37">
        <v>3.0</v>
      </c>
      <c r="P17" s="40">
        <f t="shared" si="6"/>
        <v>8.82</v>
      </c>
      <c r="Q17" s="43">
        <f t="shared" si="7"/>
        <v>34</v>
      </c>
      <c r="R17" s="37">
        <v>11.0</v>
      </c>
      <c r="S17" s="40">
        <f t="shared" si="8"/>
        <v>32.35</v>
      </c>
      <c r="T17" s="37">
        <v>22.0</v>
      </c>
      <c r="U17" s="40">
        <f t="shared" si="9"/>
        <v>64.71</v>
      </c>
      <c r="V17" s="37">
        <v>1.0</v>
      </c>
      <c r="W17" s="40">
        <f t="shared" si="10"/>
        <v>2.94</v>
      </c>
      <c r="X17" s="43">
        <f t="shared" si="11"/>
        <v>34</v>
      </c>
      <c r="Y17" s="37">
        <v>16.0</v>
      </c>
      <c r="Z17" s="40">
        <f t="shared" si="12"/>
        <v>47.06</v>
      </c>
      <c r="AA17" s="37">
        <v>18.0</v>
      </c>
      <c r="AB17" s="40">
        <f t="shared" si="13"/>
        <v>52.94</v>
      </c>
      <c r="AC17" s="37">
        <v>0.0</v>
      </c>
      <c r="AD17" s="40">
        <f t="shared" si="14"/>
        <v>0</v>
      </c>
      <c r="AE17" s="43">
        <f t="shared" si="54"/>
        <v>34</v>
      </c>
      <c r="AF17" s="37">
        <v>11.0</v>
      </c>
      <c r="AG17" s="40">
        <f t="shared" si="52"/>
        <v>32.35</v>
      </c>
      <c r="AH17" s="37">
        <v>23.0</v>
      </c>
      <c r="AI17" s="40">
        <f t="shared" si="16"/>
        <v>67.65</v>
      </c>
      <c r="AJ17" s="37">
        <v>0.0</v>
      </c>
      <c r="AK17" s="40">
        <f t="shared" si="17"/>
        <v>0</v>
      </c>
      <c r="AL17" s="49">
        <f t="shared" si="55"/>
        <v>34</v>
      </c>
      <c r="AM17" s="46">
        <v>9.0</v>
      </c>
      <c r="AN17" s="47">
        <f t="shared" si="19"/>
        <v>26.47</v>
      </c>
      <c r="AO17" s="46">
        <v>25.0</v>
      </c>
      <c r="AP17" s="47">
        <f t="shared" si="20"/>
        <v>73.53</v>
      </c>
      <c r="AQ17" s="46">
        <v>0.0</v>
      </c>
      <c r="AR17" s="40">
        <f t="shared" si="21"/>
        <v>0</v>
      </c>
      <c r="AS17" s="43">
        <f t="shared" si="56"/>
        <v>0</v>
      </c>
      <c r="AT17" s="44"/>
      <c r="AU17" s="40">
        <f t="shared" si="22"/>
        <v>0</v>
      </c>
      <c r="AV17" s="44"/>
      <c r="AW17" s="40">
        <f t="shared" si="23"/>
        <v>0</v>
      </c>
      <c r="AX17" s="52"/>
      <c r="AY17" s="40">
        <f t="shared" si="24"/>
        <v>0</v>
      </c>
      <c r="AZ17" s="43">
        <f t="shared" si="57"/>
        <v>34</v>
      </c>
      <c r="BA17" s="37">
        <v>12.0</v>
      </c>
      <c r="BB17" s="40">
        <f t="shared" si="25"/>
        <v>35.29</v>
      </c>
      <c r="BC17" s="37">
        <v>22.0</v>
      </c>
      <c r="BD17" s="40">
        <f t="shared" si="26"/>
        <v>64.71</v>
      </c>
      <c r="BE17" s="37">
        <v>0.0</v>
      </c>
      <c r="BF17" s="40">
        <f t="shared" si="41"/>
        <v>0</v>
      </c>
      <c r="BG17" s="43">
        <f t="shared" si="46"/>
        <v>34</v>
      </c>
      <c r="BH17" s="37">
        <v>10.0</v>
      </c>
      <c r="BI17" s="40">
        <f t="shared" si="28"/>
        <v>29.41</v>
      </c>
      <c r="BJ17" s="37">
        <v>24.0</v>
      </c>
      <c r="BK17" s="40">
        <f t="shared" si="29"/>
        <v>70.59</v>
      </c>
      <c r="BL17" s="37">
        <v>0.0</v>
      </c>
      <c r="BM17" s="40">
        <f t="shared" si="30"/>
        <v>0</v>
      </c>
      <c r="BN17" s="43">
        <f t="shared" si="58"/>
        <v>34</v>
      </c>
      <c r="BO17" s="37">
        <v>9.0</v>
      </c>
      <c r="BP17" s="40">
        <f t="shared" si="31"/>
        <v>26.47</v>
      </c>
      <c r="BQ17" s="37">
        <v>25.0</v>
      </c>
      <c r="BR17" s="40">
        <f t="shared" si="32"/>
        <v>73.53</v>
      </c>
      <c r="BS17" s="37">
        <v>0.0</v>
      </c>
      <c r="BT17" s="40">
        <f t="shared" si="33"/>
        <v>0</v>
      </c>
      <c r="BU17" s="43">
        <f t="shared" si="48"/>
        <v>34</v>
      </c>
      <c r="BV17" s="37">
        <v>10.0</v>
      </c>
      <c r="BW17" s="40">
        <f t="shared" si="34"/>
        <v>29.41</v>
      </c>
      <c r="BX17" s="37">
        <v>24.0</v>
      </c>
      <c r="BY17" s="40">
        <f t="shared" si="35"/>
        <v>70.59</v>
      </c>
      <c r="BZ17" s="37">
        <v>0.0</v>
      </c>
      <c r="CA17" s="40">
        <f t="shared" si="36"/>
        <v>0</v>
      </c>
      <c r="CB17" s="43">
        <f t="shared" si="59"/>
        <v>34</v>
      </c>
      <c r="CC17" s="37">
        <v>9.0</v>
      </c>
      <c r="CD17" s="40">
        <f t="shared" si="37"/>
        <v>26.47</v>
      </c>
      <c r="CE17" s="37">
        <v>25.0</v>
      </c>
      <c r="CF17" s="40">
        <f t="shared" si="50"/>
        <v>73.53</v>
      </c>
      <c r="CG17" s="37">
        <v>0.0</v>
      </c>
      <c r="CH17" s="40">
        <f t="shared" si="39"/>
        <v>0</v>
      </c>
      <c r="CI17" s="23"/>
      <c r="CJ17" s="41"/>
      <c r="CK17" s="42"/>
      <c r="CL17" s="41"/>
      <c r="CM17" s="42"/>
      <c r="CN17" s="41"/>
      <c r="CO17" s="42"/>
      <c r="CP17" s="42"/>
      <c r="CQ17" s="42"/>
      <c r="CR17" s="42"/>
    </row>
    <row r="18" ht="24.0" customHeight="1">
      <c r="A18" s="56">
        <v>12.0</v>
      </c>
      <c r="B18" s="57" t="s">
        <v>45</v>
      </c>
      <c r="C18" s="36">
        <v>30.0</v>
      </c>
      <c r="D18" s="37">
        <v>15.0</v>
      </c>
      <c r="E18" s="40">
        <f t="shared" si="1"/>
        <v>50</v>
      </c>
      <c r="F18" s="37">
        <v>15.0</v>
      </c>
      <c r="G18" s="40">
        <f t="shared" si="2"/>
        <v>50</v>
      </c>
      <c r="H18" s="37">
        <v>0.0</v>
      </c>
      <c r="I18" s="40">
        <f t="shared" si="3"/>
        <v>0</v>
      </c>
      <c r="J18" s="36">
        <v>30.0</v>
      </c>
      <c r="K18" s="37">
        <v>20.0</v>
      </c>
      <c r="L18" s="40">
        <f t="shared" si="4"/>
        <v>66.67</v>
      </c>
      <c r="M18" s="37">
        <v>10.0</v>
      </c>
      <c r="N18" s="40">
        <f t="shared" si="40"/>
        <v>33.33</v>
      </c>
      <c r="O18" s="37">
        <v>0.0</v>
      </c>
      <c r="P18" s="40">
        <f t="shared" si="6"/>
        <v>0</v>
      </c>
      <c r="Q18" s="36">
        <v>30.0</v>
      </c>
      <c r="R18" s="37">
        <v>18.0</v>
      </c>
      <c r="S18" s="40">
        <f t="shared" si="8"/>
        <v>60</v>
      </c>
      <c r="T18" s="37">
        <v>12.0</v>
      </c>
      <c r="U18" s="40">
        <f t="shared" si="9"/>
        <v>40</v>
      </c>
      <c r="V18" s="37">
        <v>0.0</v>
      </c>
      <c r="W18" s="40">
        <f t="shared" si="10"/>
        <v>0</v>
      </c>
      <c r="X18" s="36">
        <v>30.0</v>
      </c>
      <c r="Y18" s="37">
        <v>27.0</v>
      </c>
      <c r="Z18" s="40">
        <f t="shared" si="12"/>
        <v>90</v>
      </c>
      <c r="AA18" s="37">
        <v>3.0</v>
      </c>
      <c r="AB18" s="40">
        <f t="shared" si="13"/>
        <v>10</v>
      </c>
      <c r="AC18" s="37">
        <v>0.0</v>
      </c>
      <c r="AD18" s="40">
        <f t="shared" si="14"/>
        <v>0</v>
      </c>
      <c r="AE18" s="36">
        <v>30.0</v>
      </c>
      <c r="AF18" s="37">
        <v>10.0</v>
      </c>
      <c r="AG18" s="40">
        <f t="shared" si="52"/>
        <v>33.33</v>
      </c>
      <c r="AH18" s="37">
        <v>20.0</v>
      </c>
      <c r="AI18" s="40">
        <f t="shared" si="16"/>
        <v>66.67</v>
      </c>
      <c r="AJ18" s="37">
        <v>0.0</v>
      </c>
      <c r="AK18" s="40">
        <f t="shared" si="17"/>
        <v>0</v>
      </c>
      <c r="AL18" s="45">
        <v>30.0</v>
      </c>
      <c r="AM18" s="46">
        <v>14.0</v>
      </c>
      <c r="AN18" s="47">
        <f t="shared" si="19"/>
        <v>46.67</v>
      </c>
      <c r="AO18" s="46">
        <v>16.0</v>
      </c>
      <c r="AP18" s="47">
        <f t="shared" si="20"/>
        <v>53.33</v>
      </c>
      <c r="AQ18" s="46">
        <v>0.0</v>
      </c>
      <c r="AR18" s="40">
        <f t="shared" si="21"/>
        <v>0</v>
      </c>
      <c r="AS18" s="43">
        <f t="shared" si="56"/>
        <v>0</v>
      </c>
      <c r="AT18" s="44"/>
      <c r="AU18" s="40">
        <f t="shared" si="22"/>
        <v>0</v>
      </c>
      <c r="AV18" s="44"/>
      <c r="AW18" s="40">
        <f t="shared" si="23"/>
        <v>0</v>
      </c>
      <c r="AX18" s="44"/>
      <c r="AY18" s="40">
        <f t="shared" si="24"/>
        <v>0</v>
      </c>
      <c r="AZ18" s="36">
        <v>30.0</v>
      </c>
      <c r="BA18" s="37">
        <v>19.0</v>
      </c>
      <c r="BB18" s="40">
        <f t="shared" si="25"/>
        <v>63.33</v>
      </c>
      <c r="BC18" s="37">
        <v>11.0</v>
      </c>
      <c r="BD18" s="40">
        <f t="shared" si="26"/>
        <v>36.67</v>
      </c>
      <c r="BE18" s="37">
        <v>0.0</v>
      </c>
      <c r="BF18" s="40">
        <f t="shared" si="41"/>
        <v>0</v>
      </c>
      <c r="BG18" s="36">
        <v>30.0</v>
      </c>
      <c r="BH18" s="37">
        <v>17.0</v>
      </c>
      <c r="BI18" s="40">
        <f t="shared" si="28"/>
        <v>56.67</v>
      </c>
      <c r="BJ18" s="37">
        <v>13.0</v>
      </c>
      <c r="BK18" s="40">
        <f t="shared" si="29"/>
        <v>43.33</v>
      </c>
      <c r="BL18" s="52">
        <v>0.0</v>
      </c>
      <c r="BM18" s="40">
        <f t="shared" si="30"/>
        <v>0</v>
      </c>
      <c r="BN18" s="36">
        <v>30.0</v>
      </c>
      <c r="BO18" s="37">
        <v>11.0</v>
      </c>
      <c r="BP18" s="40">
        <f t="shared" si="31"/>
        <v>36.67</v>
      </c>
      <c r="BQ18" s="37">
        <v>19.0</v>
      </c>
      <c r="BR18" s="40">
        <f t="shared" si="32"/>
        <v>63.33</v>
      </c>
      <c r="BS18" s="52">
        <v>0.0</v>
      </c>
      <c r="BT18" s="40">
        <f t="shared" si="33"/>
        <v>0</v>
      </c>
      <c r="BU18" s="36">
        <v>30.0</v>
      </c>
      <c r="BV18" s="37">
        <v>17.0</v>
      </c>
      <c r="BW18" s="40">
        <f t="shared" si="34"/>
        <v>56.67</v>
      </c>
      <c r="BX18" s="37">
        <v>13.0</v>
      </c>
      <c r="BY18" s="40">
        <f t="shared" si="35"/>
        <v>43.33</v>
      </c>
      <c r="BZ18" s="52">
        <v>0.0</v>
      </c>
      <c r="CA18" s="40">
        <f t="shared" si="36"/>
        <v>0</v>
      </c>
      <c r="CB18" s="36">
        <v>30.0</v>
      </c>
      <c r="CC18" s="37">
        <v>12.0</v>
      </c>
      <c r="CD18" s="40">
        <f t="shared" si="37"/>
        <v>40</v>
      </c>
      <c r="CE18" s="37">
        <v>18.0</v>
      </c>
      <c r="CF18" s="40">
        <f t="shared" si="50"/>
        <v>60</v>
      </c>
      <c r="CG18" s="52">
        <v>0.0</v>
      </c>
      <c r="CH18" s="40">
        <f t="shared" si="39"/>
        <v>0</v>
      </c>
      <c r="CI18" s="82"/>
      <c r="CJ18" s="83"/>
      <c r="CK18" s="84"/>
      <c r="CL18" s="83"/>
      <c r="CM18" s="84"/>
      <c r="CN18" s="83"/>
      <c r="CO18" s="84"/>
      <c r="CP18" s="84"/>
      <c r="CQ18" s="84"/>
      <c r="CR18" s="84"/>
    </row>
    <row r="19" ht="24.0" customHeight="1">
      <c r="A19" s="34">
        <v>13.0</v>
      </c>
      <c r="B19" s="54" t="s">
        <v>46</v>
      </c>
      <c r="C19" s="36">
        <v>29.0</v>
      </c>
      <c r="D19" s="37">
        <v>9.0</v>
      </c>
      <c r="E19" s="40">
        <f t="shared" si="1"/>
        <v>31.03</v>
      </c>
      <c r="F19" s="37">
        <v>18.0</v>
      </c>
      <c r="G19" s="40">
        <f t="shared" si="2"/>
        <v>62.07</v>
      </c>
      <c r="H19" s="37">
        <v>2.0</v>
      </c>
      <c r="I19" s="40">
        <f t="shared" si="3"/>
        <v>6.9</v>
      </c>
      <c r="J19" s="36">
        <v>29.0</v>
      </c>
      <c r="K19" s="37">
        <v>17.0</v>
      </c>
      <c r="L19" s="40">
        <f t="shared" si="4"/>
        <v>58.62</v>
      </c>
      <c r="M19" s="37">
        <v>10.0</v>
      </c>
      <c r="N19" s="40">
        <f t="shared" si="40"/>
        <v>34.48</v>
      </c>
      <c r="O19" s="37">
        <v>2.0</v>
      </c>
      <c r="P19" s="40">
        <f t="shared" si="6"/>
        <v>6.9</v>
      </c>
      <c r="Q19" s="36">
        <v>29.0</v>
      </c>
      <c r="R19" s="37">
        <v>12.0</v>
      </c>
      <c r="S19" s="40">
        <f t="shared" si="8"/>
        <v>41.38</v>
      </c>
      <c r="T19" s="37">
        <v>17.0</v>
      </c>
      <c r="U19" s="40">
        <f t="shared" si="9"/>
        <v>58.62</v>
      </c>
      <c r="V19" s="37">
        <v>0.0</v>
      </c>
      <c r="W19" s="40">
        <f t="shared" si="10"/>
        <v>0</v>
      </c>
      <c r="X19" s="36">
        <v>29.0</v>
      </c>
      <c r="Y19" s="37">
        <v>20.0</v>
      </c>
      <c r="Z19" s="40">
        <f t="shared" si="12"/>
        <v>68.97</v>
      </c>
      <c r="AA19" s="37">
        <v>9.0</v>
      </c>
      <c r="AB19" s="40">
        <f t="shared" si="13"/>
        <v>31.03</v>
      </c>
      <c r="AC19" s="37">
        <v>0.0</v>
      </c>
      <c r="AD19" s="40">
        <f t="shared" si="14"/>
        <v>0</v>
      </c>
      <c r="AE19" s="36">
        <v>29.0</v>
      </c>
      <c r="AF19" s="37">
        <v>16.0</v>
      </c>
      <c r="AG19" s="40">
        <f t="shared" si="52"/>
        <v>55.17</v>
      </c>
      <c r="AH19" s="37">
        <v>13.0</v>
      </c>
      <c r="AI19" s="40">
        <f t="shared" si="16"/>
        <v>44.83</v>
      </c>
      <c r="AJ19" s="52">
        <v>0.0</v>
      </c>
      <c r="AK19" s="40">
        <f t="shared" si="17"/>
        <v>0</v>
      </c>
      <c r="AL19" s="45">
        <v>29.0</v>
      </c>
      <c r="AM19" s="46">
        <v>9.0</v>
      </c>
      <c r="AN19" s="47">
        <f t="shared" si="19"/>
        <v>31.03</v>
      </c>
      <c r="AO19" s="46">
        <v>20.0</v>
      </c>
      <c r="AP19" s="47">
        <f t="shared" si="20"/>
        <v>68.97</v>
      </c>
      <c r="AQ19" s="53">
        <v>0.0</v>
      </c>
      <c r="AR19" s="40">
        <f t="shared" si="21"/>
        <v>0</v>
      </c>
      <c r="AS19" s="43">
        <f t="shared" si="56"/>
        <v>0</v>
      </c>
      <c r="AT19" s="44"/>
      <c r="AU19" s="40">
        <f t="shared" si="22"/>
        <v>0</v>
      </c>
      <c r="AV19" s="44"/>
      <c r="AW19" s="40">
        <f t="shared" si="23"/>
        <v>0</v>
      </c>
      <c r="AX19" s="44"/>
      <c r="AY19" s="40">
        <f t="shared" si="24"/>
        <v>0</v>
      </c>
      <c r="AZ19" s="36">
        <v>29.0</v>
      </c>
      <c r="BA19" s="37">
        <v>16.0</v>
      </c>
      <c r="BB19" s="40">
        <f t="shared" si="25"/>
        <v>55.17</v>
      </c>
      <c r="BC19" s="37">
        <v>13.0</v>
      </c>
      <c r="BD19" s="40">
        <f t="shared" si="26"/>
        <v>44.83</v>
      </c>
      <c r="BE19" s="52">
        <v>0.0</v>
      </c>
      <c r="BF19" s="40">
        <f t="shared" si="41"/>
        <v>0</v>
      </c>
      <c r="BG19" s="36">
        <v>29.0</v>
      </c>
      <c r="BH19" s="37">
        <v>14.0</v>
      </c>
      <c r="BI19" s="40">
        <f t="shared" si="28"/>
        <v>48.28</v>
      </c>
      <c r="BJ19" s="37">
        <v>15.0</v>
      </c>
      <c r="BK19" s="40">
        <f t="shared" si="29"/>
        <v>51.72</v>
      </c>
      <c r="BL19" s="52">
        <v>0.0</v>
      </c>
      <c r="BM19" s="40">
        <f t="shared" si="30"/>
        <v>0</v>
      </c>
      <c r="BN19" s="36">
        <v>29.0</v>
      </c>
      <c r="BO19" s="37">
        <v>11.0</v>
      </c>
      <c r="BP19" s="40">
        <f t="shared" si="31"/>
        <v>37.93</v>
      </c>
      <c r="BQ19" s="37">
        <v>18.0</v>
      </c>
      <c r="BR19" s="40">
        <f t="shared" si="32"/>
        <v>62.07</v>
      </c>
      <c r="BS19" s="52">
        <v>0.0</v>
      </c>
      <c r="BT19" s="40">
        <f t="shared" si="33"/>
        <v>0</v>
      </c>
      <c r="BU19" s="36">
        <v>29.0</v>
      </c>
      <c r="BV19" s="37">
        <v>17.0</v>
      </c>
      <c r="BW19" s="40">
        <f t="shared" si="34"/>
        <v>58.62</v>
      </c>
      <c r="BX19" s="37">
        <v>12.0</v>
      </c>
      <c r="BY19" s="40">
        <f t="shared" si="35"/>
        <v>41.38</v>
      </c>
      <c r="BZ19" s="52">
        <v>0.0</v>
      </c>
      <c r="CA19" s="40">
        <f t="shared" si="36"/>
        <v>0</v>
      </c>
      <c r="CB19" s="36">
        <v>29.0</v>
      </c>
      <c r="CC19" s="37">
        <v>11.0</v>
      </c>
      <c r="CD19" s="40">
        <f t="shared" si="37"/>
        <v>37.93</v>
      </c>
      <c r="CE19" s="37">
        <v>18.0</v>
      </c>
      <c r="CF19" s="40">
        <f t="shared" si="50"/>
        <v>62.07</v>
      </c>
      <c r="CG19" s="52">
        <v>0.0</v>
      </c>
      <c r="CH19" s="40">
        <f t="shared" si="39"/>
        <v>0</v>
      </c>
      <c r="CI19" s="23"/>
      <c r="CJ19" s="41"/>
      <c r="CK19" s="42"/>
      <c r="CL19" s="41"/>
      <c r="CM19" s="42"/>
      <c r="CN19" s="41"/>
      <c r="CO19" s="42"/>
      <c r="CP19" s="42"/>
      <c r="CQ19" s="42"/>
      <c r="CR19" s="42"/>
    </row>
    <row r="20" ht="24.0" customHeight="1">
      <c r="A20" s="48">
        <v>14.0</v>
      </c>
      <c r="B20" s="54" t="s">
        <v>47</v>
      </c>
      <c r="C20" s="36">
        <v>26.0</v>
      </c>
      <c r="D20" s="52">
        <v>10.0</v>
      </c>
      <c r="E20" s="40">
        <f t="shared" si="1"/>
        <v>38.46</v>
      </c>
      <c r="F20" s="52">
        <v>16.0</v>
      </c>
      <c r="G20" s="40">
        <f t="shared" si="2"/>
        <v>61.54</v>
      </c>
      <c r="H20" s="52">
        <v>0.0</v>
      </c>
      <c r="I20" s="40">
        <f t="shared" si="3"/>
        <v>0</v>
      </c>
      <c r="J20" s="36">
        <v>26.0</v>
      </c>
      <c r="K20" s="52">
        <v>17.0</v>
      </c>
      <c r="L20" s="40">
        <f t="shared" si="4"/>
        <v>65.38</v>
      </c>
      <c r="M20" s="52">
        <v>9.0</v>
      </c>
      <c r="N20" s="40">
        <f t="shared" si="40"/>
        <v>34.62</v>
      </c>
      <c r="O20" s="52">
        <v>0.0</v>
      </c>
      <c r="P20" s="40">
        <f t="shared" si="6"/>
        <v>0</v>
      </c>
      <c r="Q20" s="36">
        <v>26.0</v>
      </c>
      <c r="R20" s="52">
        <v>19.0</v>
      </c>
      <c r="S20" s="40">
        <f t="shared" si="8"/>
        <v>73.08</v>
      </c>
      <c r="T20" s="52">
        <v>7.0</v>
      </c>
      <c r="U20" s="40">
        <f t="shared" si="9"/>
        <v>26.92</v>
      </c>
      <c r="V20" s="52">
        <v>0.0</v>
      </c>
      <c r="W20" s="40">
        <f t="shared" si="10"/>
        <v>0</v>
      </c>
      <c r="X20" s="36">
        <v>26.0</v>
      </c>
      <c r="Y20" s="52">
        <v>17.0</v>
      </c>
      <c r="Z20" s="40">
        <f t="shared" si="12"/>
        <v>65.38</v>
      </c>
      <c r="AA20" s="52">
        <v>9.0</v>
      </c>
      <c r="AB20" s="40">
        <f t="shared" si="13"/>
        <v>34.62</v>
      </c>
      <c r="AC20" s="52">
        <v>0.0</v>
      </c>
      <c r="AD20" s="40">
        <f t="shared" si="14"/>
        <v>0</v>
      </c>
      <c r="AE20" s="36">
        <v>26.0</v>
      </c>
      <c r="AF20" s="37">
        <v>11.0</v>
      </c>
      <c r="AG20" s="40">
        <f t="shared" si="52"/>
        <v>42.31</v>
      </c>
      <c r="AH20" s="37">
        <v>15.0</v>
      </c>
      <c r="AI20" s="40">
        <f t="shared" si="16"/>
        <v>57.69</v>
      </c>
      <c r="AJ20" s="37">
        <v>0.0</v>
      </c>
      <c r="AK20" s="40">
        <f t="shared" si="17"/>
        <v>0</v>
      </c>
      <c r="AL20" s="45">
        <v>26.0</v>
      </c>
      <c r="AM20" s="53">
        <v>5.0</v>
      </c>
      <c r="AN20" s="47">
        <f t="shared" si="19"/>
        <v>19.23</v>
      </c>
      <c r="AO20" s="53">
        <v>21.0</v>
      </c>
      <c r="AP20" s="47">
        <f t="shared" si="20"/>
        <v>80.77</v>
      </c>
      <c r="AQ20" s="53">
        <v>0.0</v>
      </c>
      <c r="AR20" s="40">
        <f t="shared" si="21"/>
        <v>0</v>
      </c>
      <c r="AS20" s="43">
        <f t="shared" si="56"/>
        <v>0</v>
      </c>
      <c r="AT20" s="44"/>
      <c r="AU20" s="40">
        <f t="shared" si="22"/>
        <v>0</v>
      </c>
      <c r="AV20" s="44"/>
      <c r="AW20" s="40">
        <f t="shared" si="23"/>
        <v>0</v>
      </c>
      <c r="AX20" s="44"/>
      <c r="AY20" s="40">
        <f t="shared" si="24"/>
        <v>0</v>
      </c>
      <c r="AZ20" s="36">
        <v>26.0</v>
      </c>
      <c r="BA20" s="52">
        <v>11.0</v>
      </c>
      <c r="BB20" s="40">
        <f t="shared" si="25"/>
        <v>42.31</v>
      </c>
      <c r="BC20" s="52">
        <v>15.0</v>
      </c>
      <c r="BD20" s="40">
        <f t="shared" si="26"/>
        <v>57.69</v>
      </c>
      <c r="BE20" s="52">
        <v>0.0</v>
      </c>
      <c r="BF20" s="40">
        <f t="shared" si="41"/>
        <v>0</v>
      </c>
      <c r="BG20" s="36">
        <v>26.0</v>
      </c>
      <c r="BH20" s="37">
        <v>9.0</v>
      </c>
      <c r="BI20" s="40">
        <f t="shared" si="28"/>
        <v>34.62</v>
      </c>
      <c r="BJ20" s="37">
        <v>17.0</v>
      </c>
      <c r="BK20" s="40">
        <f t="shared" si="29"/>
        <v>65.38</v>
      </c>
      <c r="BL20" s="37">
        <v>0.0</v>
      </c>
      <c r="BM20" s="40">
        <f t="shared" si="30"/>
        <v>0</v>
      </c>
      <c r="BN20" s="36">
        <v>26.0</v>
      </c>
      <c r="BO20" s="52">
        <v>10.0</v>
      </c>
      <c r="BP20" s="40">
        <f t="shared" si="31"/>
        <v>38.46</v>
      </c>
      <c r="BQ20" s="52">
        <v>16.0</v>
      </c>
      <c r="BR20" s="40">
        <f t="shared" si="32"/>
        <v>61.54</v>
      </c>
      <c r="BS20" s="52">
        <v>0.0</v>
      </c>
      <c r="BT20" s="40">
        <f t="shared" si="33"/>
        <v>0</v>
      </c>
      <c r="BU20" s="36">
        <v>26.0</v>
      </c>
      <c r="BV20" s="52">
        <v>10.0</v>
      </c>
      <c r="BW20" s="40">
        <f t="shared" si="34"/>
        <v>38.46</v>
      </c>
      <c r="BX20" s="52">
        <v>16.0</v>
      </c>
      <c r="BY20" s="40">
        <f t="shared" si="35"/>
        <v>61.54</v>
      </c>
      <c r="BZ20" s="52">
        <v>0.0</v>
      </c>
      <c r="CA20" s="40">
        <f t="shared" si="36"/>
        <v>0</v>
      </c>
      <c r="CB20" s="36">
        <v>26.0</v>
      </c>
      <c r="CC20" s="52">
        <v>10.0</v>
      </c>
      <c r="CD20" s="40">
        <f t="shared" si="37"/>
        <v>38.46</v>
      </c>
      <c r="CE20" s="52">
        <v>16.0</v>
      </c>
      <c r="CF20" s="40">
        <f t="shared" si="50"/>
        <v>61.54</v>
      </c>
      <c r="CG20" s="52">
        <v>0.0</v>
      </c>
      <c r="CH20" s="40">
        <f t="shared" si="39"/>
        <v>0</v>
      </c>
      <c r="CI20" s="23"/>
      <c r="CJ20" s="41"/>
      <c r="CK20" s="42"/>
      <c r="CL20" s="41"/>
      <c r="CM20" s="42"/>
      <c r="CN20" s="41"/>
      <c r="CO20" s="42"/>
      <c r="CP20" s="42"/>
      <c r="CQ20" s="42"/>
      <c r="CR20" s="42"/>
    </row>
    <row r="21" ht="24.0" customHeight="1">
      <c r="A21" s="58"/>
      <c r="B21" s="59" t="s">
        <v>56</v>
      </c>
      <c r="C21" s="60">
        <f t="shared" ref="C21:D21" si="60">SUM(C7:C20)</f>
        <v>430</v>
      </c>
      <c r="D21" s="61">
        <f t="shared" si="60"/>
        <v>189</v>
      </c>
      <c r="E21" s="62">
        <f>IF(D21=0,0,ROUND(D21/C21%,2))</f>
        <v>43.95</v>
      </c>
      <c r="F21" s="61">
        <f>SUM(F7:F20)</f>
        <v>225</v>
      </c>
      <c r="G21" s="62">
        <f>IF(F21=0,0,ROUND(100-E21-I21,2))</f>
        <v>52.33</v>
      </c>
      <c r="H21" s="61">
        <f>SUM(H7:H20)</f>
        <v>16</v>
      </c>
      <c r="I21" s="62">
        <f>IF(H21=0,0,ROUND(H21/C21%,2))</f>
        <v>3.72</v>
      </c>
      <c r="J21" s="63">
        <f t="shared" ref="J21:K21" si="61">SUM(J7:J20)</f>
        <v>430</v>
      </c>
      <c r="K21" s="61">
        <f t="shared" si="61"/>
        <v>268</v>
      </c>
      <c r="L21" s="62">
        <f>IF(K21=0,0,ROUND(K21/J21%,2))</f>
        <v>62.33</v>
      </c>
      <c r="M21" s="61">
        <f>SUM(M7:M20)</f>
        <v>146</v>
      </c>
      <c r="N21" s="62">
        <f>IF(M21=0,0,ROUND(100-L21-P21,2))</f>
        <v>33.95</v>
      </c>
      <c r="O21" s="61">
        <f>SUM(O7:O20)</f>
        <v>16</v>
      </c>
      <c r="P21" s="62">
        <f>IF(O21=0,0,ROUND(O21/J21%,2))</f>
        <v>3.72</v>
      </c>
      <c r="Q21" s="63">
        <f t="shared" ref="Q21:R21" si="62">SUM(Q7:Q20)</f>
        <v>153</v>
      </c>
      <c r="R21" s="61">
        <f t="shared" si="62"/>
        <v>76</v>
      </c>
      <c r="S21" s="62">
        <f>IF(R21=0,0,ROUND(R21/Q21%,2))</f>
        <v>49.67</v>
      </c>
      <c r="T21" s="61">
        <f>SUM(T7:T20)</f>
        <v>76</v>
      </c>
      <c r="U21" s="62">
        <f>IF(T21=0,0,ROUND(100-S21-W21,2))</f>
        <v>49.68</v>
      </c>
      <c r="V21" s="61">
        <f>SUM(V7:V20)</f>
        <v>1</v>
      </c>
      <c r="W21" s="62">
        <f>IF(V21=0,0,ROUND(V21/Q21%,2))</f>
        <v>0.65</v>
      </c>
      <c r="X21" s="63">
        <f t="shared" ref="X21:Y21" si="63">SUM(X7:X20)</f>
        <v>153</v>
      </c>
      <c r="Y21" s="61">
        <f t="shared" si="63"/>
        <v>101</v>
      </c>
      <c r="Z21" s="62">
        <f>IF(Y21=0,0,ROUND(Y21/X21%,2))</f>
        <v>66.01</v>
      </c>
      <c r="AA21" s="61">
        <f>SUM(AA7:AA20)</f>
        <v>52</v>
      </c>
      <c r="AB21" s="62">
        <f>IF(AA21=0,0,ROUND(100-Z21-AD21,2))</f>
        <v>33.99</v>
      </c>
      <c r="AC21" s="61">
        <f>SUM(AC7:AC20)</f>
        <v>0</v>
      </c>
      <c r="AD21" s="62">
        <f>IF(AC21=0,0,ROUND(AC21/X21%,2))</f>
        <v>0</v>
      </c>
      <c r="AE21" s="63">
        <f t="shared" ref="AE21:AF21" si="64">SUM(AE7:AE20)</f>
        <v>430</v>
      </c>
      <c r="AF21" s="61">
        <f t="shared" si="64"/>
        <v>219</v>
      </c>
      <c r="AG21" s="62">
        <f>IF(AF21=0,0,ROUND(AF21/AE21%,2))</f>
        <v>50.93</v>
      </c>
      <c r="AH21" s="61">
        <f>SUM(AH7:AH20)</f>
        <v>211</v>
      </c>
      <c r="AI21" s="62">
        <f>IF(AH21=0,0,ROUND(100-AG21-AK21,2))</f>
        <v>49.07</v>
      </c>
      <c r="AJ21" s="61">
        <f>SUM(AJ7:AJ20)</f>
        <v>0</v>
      </c>
      <c r="AK21" s="62">
        <f>IF(AJ21=0,0,ROUND(AJ21/AE21%,2))</f>
        <v>0</v>
      </c>
      <c r="AL21" s="63">
        <f t="shared" ref="AL21:AM21" si="65">SUM(AL7:AL20)</f>
        <v>307</v>
      </c>
      <c r="AM21" s="61">
        <f t="shared" si="65"/>
        <v>132</v>
      </c>
      <c r="AN21" s="62">
        <f>IF(AM21=0,0,ROUND(AM21/AL21%,2))</f>
        <v>43</v>
      </c>
      <c r="AO21" s="61">
        <f>SUM(AO7:AO20)</f>
        <v>175</v>
      </c>
      <c r="AP21" s="62">
        <f>IF(AO21=0,0,ROUND(100-AN21-AR21,2))</f>
        <v>57</v>
      </c>
      <c r="AQ21" s="61">
        <f>SUM(AQ7:AQ20)</f>
        <v>0</v>
      </c>
      <c r="AR21" s="62">
        <f>IF(AQ21=0,0,ROUND(AQ21/AL21%,2))</f>
        <v>0</v>
      </c>
      <c r="AS21" s="63">
        <f t="shared" ref="AS21:AT21" si="66">SUM(AS7:AS20)</f>
        <v>277</v>
      </c>
      <c r="AT21" s="61">
        <f t="shared" si="66"/>
        <v>156</v>
      </c>
      <c r="AU21" s="62">
        <f>IF(AT21=0,0,ROUND(AT21/AS21%,2))</f>
        <v>56.32</v>
      </c>
      <c r="AV21" s="61">
        <f>SUM(AV7:AV20)</f>
        <v>119</v>
      </c>
      <c r="AW21" s="62">
        <f>IF(AV21=0,0,ROUND(100-AU21-AY21,2))</f>
        <v>42.96</v>
      </c>
      <c r="AX21" s="61">
        <f>SUM(AX7:AX20)</f>
        <v>2</v>
      </c>
      <c r="AY21" s="62">
        <f>IF(AX21=0,0,ROUND(AX21/AS21%,2))</f>
        <v>0.72</v>
      </c>
      <c r="AZ21" s="63">
        <f t="shared" ref="AZ21:BA21" si="67">SUM(AZ7:AZ20)</f>
        <v>430</v>
      </c>
      <c r="BA21" s="61">
        <f t="shared" si="67"/>
        <v>223</v>
      </c>
      <c r="BB21" s="62">
        <f>IF(BA21=0,0,ROUND(BA21/AZ21%,2))</f>
        <v>51.86</v>
      </c>
      <c r="BC21" s="61">
        <f>SUM(BC7:BC20)</f>
        <v>208</v>
      </c>
      <c r="BD21" s="62">
        <f>IF(BC21=0,0,ROUND(100-BB21-BF21,2))</f>
        <v>48.14</v>
      </c>
      <c r="BE21" s="61">
        <f>SUM(BE7:BE20)</f>
        <v>0</v>
      </c>
      <c r="BF21" s="62">
        <f>IF(BE21=0,0,ROUND(BE21/AZ21%,2))</f>
        <v>0</v>
      </c>
      <c r="BG21" s="63">
        <f t="shared" ref="BG21:BH21" si="68">SUM(BG7:BG20)</f>
        <v>430</v>
      </c>
      <c r="BH21" s="61">
        <f t="shared" si="68"/>
        <v>213</v>
      </c>
      <c r="BI21" s="62">
        <f>IF(BH21=0,0,ROUND(BH21/BG21%,2))</f>
        <v>49.53</v>
      </c>
      <c r="BJ21" s="61">
        <f>SUM(BJ7:BJ20)</f>
        <v>217</v>
      </c>
      <c r="BK21" s="62">
        <f>IF(BJ21=0,0,ROUND(100-BI21-BM21,2))</f>
        <v>50.47</v>
      </c>
      <c r="BL21" s="61">
        <f>SUM(BL7:BL20)</f>
        <v>0</v>
      </c>
      <c r="BM21" s="62">
        <f>IF(BL21=0,0,ROUND(BL21/BG21%,2))</f>
        <v>0</v>
      </c>
      <c r="BN21" s="63">
        <f t="shared" ref="BN21:BO21" si="69">SUM(BN7:BN20)</f>
        <v>430</v>
      </c>
      <c r="BO21" s="61">
        <f t="shared" si="69"/>
        <v>190</v>
      </c>
      <c r="BP21" s="62">
        <f>IF(BO21=0,0,ROUND(BO21/BN21%,2))</f>
        <v>44.19</v>
      </c>
      <c r="BQ21" s="61">
        <f>SUM(BQ7:BQ20)</f>
        <v>240</v>
      </c>
      <c r="BR21" s="62">
        <f>IF(BQ21=0,0,ROUND(100-BP21-BT21,2))</f>
        <v>55.81</v>
      </c>
      <c r="BS21" s="61">
        <f>SUM(BS7:BS20)</f>
        <v>0</v>
      </c>
      <c r="BT21" s="62">
        <f>IF(BS21=0,0,ROUND(BS21/BN21%,2))</f>
        <v>0</v>
      </c>
      <c r="BU21" s="63">
        <f t="shared" ref="BU21:BV21" si="70">SUM(BU7:BU20)</f>
        <v>430</v>
      </c>
      <c r="BV21" s="61">
        <f t="shared" si="70"/>
        <v>198</v>
      </c>
      <c r="BW21" s="62">
        <f>IF(BV21=0,0,ROUND(BV21/BU21%,2))</f>
        <v>46.05</v>
      </c>
      <c r="BX21" s="61">
        <f>SUM(BX7:BX20)</f>
        <v>232</v>
      </c>
      <c r="BY21" s="62">
        <f>IF(BX21=0,0,ROUND(100-BW21-CA21,2))</f>
        <v>53.95</v>
      </c>
      <c r="BZ21" s="61">
        <f>SUM(BZ7:BZ20)</f>
        <v>0</v>
      </c>
      <c r="CA21" s="62">
        <f>IF(BZ21=0,0,ROUND(BZ21/BU21%,2))</f>
        <v>0</v>
      </c>
      <c r="CB21" s="63">
        <f t="shared" ref="CB21:CC21" si="71">SUM(CB7:CB20)</f>
        <v>430</v>
      </c>
      <c r="CC21" s="61">
        <f t="shared" si="71"/>
        <v>196</v>
      </c>
      <c r="CD21" s="62">
        <f>IF(CC21=0,0,ROUND(CC21/CB21%,2))</f>
        <v>45.58</v>
      </c>
      <c r="CE21" s="61">
        <f>SUM(CE7:CE20)</f>
        <v>234</v>
      </c>
      <c r="CF21" s="62">
        <f>IF(CE21=0,0,ROUND(100-CD21-CH21,2))</f>
        <v>54.42</v>
      </c>
      <c r="CG21" s="61">
        <f>SUM(CG7:CG20)</f>
        <v>0</v>
      </c>
      <c r="CH21" s="62">
        <f>IF(CG21=0,0,ROUND(CG21/CB21%,2))</f>
        <v>0</v>
      </c>
      <c r="CI21" s="23"/>
      <c r="CJ21" s="41"/>
      <c r="CK21" s="42"/>
      <c r="CL21" s="41"/>
      <c r="CM21" s="42"/>
      <c r="CN21" s="41"/>
      <c r="CO21" s="42"/>
      <c r="CP21" s="42"/>
      <c r="CQ21" s="42"/>
      <c r="CR21" s="42"/>
    </row>
    <row r="22" ht="12.75" customHeight="1">
      <c r="A22" s="9"/>
      <c r="B22" s="10"/>
      <c r="C22" s="11"/>
      <c r="D22" s="15"/>
      <c r="E22" s="14"/>
      <c r="F22" s="15"/>
      <c r="G22" s="14"/>
      <c r="H22" s="15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23"/>
      <c r="CJ22" s="25"/>
      <c r="CK22" s="25"/>
      <c r="CL22" s="25"/>
      <c r="CM22" s="25"/>
      <c r="CN22" s="25"/>
      <c r="CO22" s="25"/>
      <c r="CP22" s="25"/>
      <c r="CQ22" s="25"/>
      <c r="CR22" s="25"/>
    </row>
    <row r="23" ht="21.75" customHeight="1">
      <c r="A23" s="5"/>
      <c r="B23" s="64"/>
      <c r="C23" s="5"/>
      <c r="D23" s="15"/>
      <c r="E23" s="14"/>
      <c r="F23" s="15"/>
      <c r="G23" s="14"/>
      <c r="H23" s="15"/>
      <c r="I23" s="14"/>
      <c r="J23" s="14"/>
      <c r="K23" s="14"/>
      <c r="L23" s="14"/>
      <c r="M23" s="14"/>
      <c r="N23" s="14"/>
      <c r="O23" s="14"/>
      <c r="P23" s="65" t="s">
        <v>57</v>
      </c>
      <c r="Q23" s="10"/>
      <c r="R23" s="10"/>
      <c r="S23" s="10"/>
      <c r="T23" s="10"/>
      <c r="U23" s="10"/>
      <c r="V23" s="10"/>
      <c r="W23" s="11"/>
      <c r="X23" s="14"/>
      <c r="Y23" s="14"/>
      <c r="Z23" s="14"/>
      <c r="AA23" s="14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66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23"/>
      <c r="CJ23" s="25"/>
      <c r="CK23" s="25"/>
      <c r="CL23" s="25"/>
      <c r="CM23" s="25"/>
      <c r="CN23" s="25"/>
      <c r="CO23" s="25"/>
      <c r="CP23" s="25"/>
      <c r="CQ23" s="25"/>
      <c r="CR23" s="25"/>
    </row>
    <row r="24" ht="21.75" customHeight="1">
      <c r="A24" s="3" t="s">
        <v>58</v>
      </c>
      <c r="B24" s="67"/>
      <c r="C24" s="68"/>
      <c r="D24" s="68"/>
      <c r="E24" s="68"/>
      <c r="F24" s="68"/>
      <c r="G24" s="68"/>
      <c r="H24" s="68"/>
      <c r="I24" s="69" t="s">
        <v>51</v>
      </c>
      <c r="J24" s="10"/>
      <c r="K24" s="10"/>
      <c r="L24" s="10"/>
      <c r="M24" s="10"/>
      <c r="N24" s="11"/>
      <c r="O24" s="68"/>
      <c r="P24" s="70"/>
      <c r="Q24" s="71"/>
      <c r="R24" s="71"/>
      <c r="S24" s="71"/>
      <c r="T24" s="71"/>
      <c r="U24" s="71"/>
      <c r="V24" s="71"/>
      <c r="W24" s="72"/>
      <c r="X24" s="68"/>
      <c r="Y24" s="68"/>
      <c r="Z24" s="68"/>
      <c r="AA24" s="68"/>
      <c r="AB24" s="68"/>
      <c r="AC24" s="73"/>
      <c r="AD24" s="73"/>
      <c r="AE24" s="73"/>
      <c r="AF24" s="73"/>
      <c r="AG24" s="73"/>
      <c r="AH24" s="73"/>
      <c r="AI24" s="73"/>
      <c r="AJ24" s="73"/>
      <c r="AK24" s="73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23"/>
      <c r="CJ24" s="25"/>
      <c r="CK24" s="25"/>
      <c r="CL24" s="25"/>
      <c r="CM24" s="25"/>
      <c r="CN24" s="25"/>
      <c r="CO24" s="25"/>
      <c r="CP24" s="25"/>
      <c r="CQ24" s="25"/>
      <c r="CR24" s="25"/>
    </row>
    <row r="25" ht="21.75" customHeight="1">
      <c r="A25" s="2" t="s">
        <v>53</v>
      </c>
      <c r="B25" s="2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5"/>
      <c r="Q25" s="76"/>
      <c r="R25" s="76"/>
      <c r="S25" s="76"/>
      <c r="T25" s="76"/>
      <c r="U25" s="76"/>
      <c r="V25" s="76"/>
      <c r="W25" s="77"/>
      <c r="X25" s="74"/>
      <c r="Y25" s="74"/>
      <c r="Z25" s="74"/>
      <c r="AA25" s="74"/>
      <c r="AB25" s="74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23"/>
      <c r="CJ25" s="25"/>
      <c r="CK25" s="25"/>
      <c r="CL25" s="25"/>
      <c r="CM25" s="25"/>
      <c r="CN25" s="25"/>
      <c r="CO25" s="25"/>
      <c r="CP25" s="25"/>
      <c r="CQ25" s="25"/>
      <c r="CR25" s="25"/>
    </row>
    <row r="26" ht="21.75" customHeight="1">
      <c r="A26" s="74" t="s">
        <v>54</v>
      </c>
      <c r="B26" s="64"/>
      <c r="C26" s="5"/>
      <c r="D26" s="15"/>
      <c r="E26" s="14"/>
      <c r="F26" s="15"/>
      <c r="G26" s="14"/>
      <c r="H26" s="15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5"/>
      <c r="AC26" s="9"/>
      <c r="AD26" s="10"/>
      <c r="AE26" s="10"/>
      <c r="AF26" s="10"/>
      <c r="AG26" s="10"/>
      <c r="AH26" s="10"/>
      <c r="AI26" s="11"/>
      <c r="AJ26" s="5"/>
      <c r="AK26" s="5"/>
      <c r="AL26" s="78"/>
      <c r="AM26" s="78"/>
      <c r="AN26" s="78"/>
      <c r="AO26" s="78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23"/>
      <c r="CJ26" s="25"/>
      <c r="CK26" s="25"/>
      <c r="CL26" s="25"/>
      <c r="CM26" s="25"/>
      <c r="CN26" s="25"/>
      <c r="CO26" s="25"/>
      <c r="CP26" s="25"/>
      <c r="CQ26" s="25"/>
      <c r="CR26" s="25"/>
    </row>
    <row r="27" ht="21.75" customHeight="1">
      <c r="A27" s="64" t="s">
        <v>55</v>
      </c>
      <c r="B27" s="64"/>
      <c r="C27" s="5"/>
      <c r="D27" s="15"/>
      <c r="E27" s="14"/>
      <c r="F27" s="15"/>
      <c r="G27" s="14"/>
      <c r="H27" s="15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23"/>
      <c r="CJ27" s="25"/>
      <c r="CK27" s="25"/>
      <c r="CL27" s="25"/>
      <c r="CM27" s="25"/>
      <c r="CN27" s="25"/>
      <c r="CO27" s="25"/>
      <c r="CP27" s="25"/>
      <c r="CQ27" s="25"/>
      <c r="CR27" s="25"/>
    </row>
    <row r="28" ht="21.75" customHeight="1">
      <c r="A28" s="5"/>
      <c r="B28" s="64"/>
      <c r="C28" s="5"/>
      <c r="D28" s="15"/>
      <c r="E28" s="14"/>
      <c r="F28" s="15"/>
      <c r="G28" s="14"/>
      <c r="H28" s="15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5"/>
      <c r="AC28" s="5"/>
      <c r="AD28" s="5"/>
      <c r="AE28" s="73"/>
      <c r="AF28" s="73"/>
      <c r="AG28" s="73"/>
      <c r="AH28" s="73"/>
      <c r="AI28" s="73"/>
      <c r="AJ28" s="73"/>
      <c r="AK28" s="73"/>
      <c r="AL28" s="5"/>
      <c r="AM28" s="5"/>
      <c r="AN28" s="5"/>
      <c r="AO28" s="73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23"/>
      <c r="CJ28" s="25"/>
      <c r="CK28" s="25"/>
      <c r="CL28" s="25"/>
      <c r="CM28" s="25"/>
      <c r="CN28" s="25"/>
      <c r="CO28" s="25"/>
      <c r="CP28" s="25"/>
      <c r="CQ28" s="25"/>
      <c r="CR28" s="25"/>
    </row>
    <row r="29" ht="21.75" customHeight="1">
      <c r="A29" s="5"/>
      <c r="B29" s="64"/>
      <c r="C29" s="5"/>
      <c r="D29" s="15"/>
      <c r="E29" s="14"/>
      <c r="F29" s="15"/>
      <c r="G29" s="14"/>
      <c r="H29" s="15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5"/>
      <c r="AC29" s="5"/>
      <c r="AD29" s="5"/>
      <c r="AE29" s="73"/>
      <c r="AF29" s="73"/>
      <c r="AG29" s="73"/>
      <c r="AH29" s="73"/>
      <c r="AI29" s="73"/>
      <c r="AJ29" s="73"/>
      <c r="AK29" s="73"/>
      <c r="AL29" s="5"/>
      <c r="AM29" s="5"/>
      <c r="AN29" s="5"/>
      <c r="AO29" s="73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23"/>
      <c r="CJ29" s="25"/>
      <c r="CK29" s="25"/>
      <c r="CL29" s="25"/>
      <c r="CM29" s="25"/>
      <c r="CN29" s="25"/>
      <c r="CO29" s="25"/>
      <c r="CP29" s="25"/>
      <c r="CQ29" s="25"/>
      <c r="CR29" s="25"/>
    </row>
    <row r="30" ht="21.75" customHeight="1">
      <c r="A30" s="5"/>
      <c r="B30" s="64"/>
      <c r="C30" s="5"/>
      <c r="D30" s="15"/>
      <c r="E30" s="14"/>
      <c r="F30" s="15"/>
      <c r="G30" s="14"/>
      <c r="H30" s="15"/>
      <c r="I30" s="79"/>
      <c r="J30" s="10"/>
      <c r="K30" s="10"/>
      <c r="L30" s="10"/>
      <c r="M30" s="10"/>
      <c r="N30" s="11"/>
      <c r="O30" s="14"/>
      <c r="P30" s="80"/>
      <c r="X30" s="14"/>
      <c r="Y30" s="14"/>
      <c r="Z30" s="14"/>
      <c r="AA30" s="14"/>
      <c r="AB30" s="5"/>
      <c r="AC30" s="5"/>
      <c r="AD30" s="73"/>
      <c r="AE30" s="73"/>
      <c r="AF30" s="73"/>
      <c r="AG30" s="73"/>
      <c r="AH30" s="73"/>
      <c r="AI30" s="73"/>
      <c r="AJ30" s="73"/>
      <c r="AK30" s="5"/>
      <c r="AL30" s="5"/>
      <c r="AM30" s="5"/>
      <c r="AN30" s="5"/>
      <c r="AO30" s="73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23"/>
      <c r="CJ30" s="25"/>
      <c r="CK30" s="25"/>
      <c r="CL30" s="25"/>
      <c r="CM30" s="25"/>
      <c r="CN30" s="25"/>
      <c r="CO30" s="25"/>
      <c r="CP30" s="25"/>
      <c r="CQ30" s="25"/>
      <c r="CR30" s="25"/>
    </row>
    <row r="31" ht="12.75" customHeight="1">
      <c r="A31" s="25"/>
      <c r="B31" s="81"/>
      <c r="C31" s="25"/>
      <c r="D31" s="41"/>
      <c r="E31" s="42"/>
      <c r="F31" s="41"/>
      <c r="G31" s="42"/>
      <c r="H31" s="41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</row>
    <row r="32" ht="12.75" customHeight="1">
      <c r="A32" s="25"/>
      <c r="B32" s="81"/>
      <c r="C32" s="25"/>
      <c r="D32" s="41"/>
      <c r="E32" s="42"/>
      <c r="F32" s="41"/>
      <c r="G32" s="42"/>
      <c r="H32" s="41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</row>
    <row r="33" ht="12.75" customHeight="1">
      <c r="A33" s="25"/>
      <c r="B33" s="81"/>
      <c r="C33" s="25"/>
      <c r="D33" s="41"/>
      <c r="E33" s="42"/>
      <c r="F33" s="41"/>
      <c r="G33" s="42"/>
      <c r="H33" s="41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</row>
    <row r="34" ht="12.75" customHeight="1">
      <c r="A34" s="25"/>
      <c r="B34" s="81"/>
      <c r="C34" s="25"/>
      <c r="D34" s="41"/>
      <c r="E34" s="42"/>
      <c r="F34" s="41"/>
      <c r="G34" s="42"/>
      <c r="H34" s="41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</row>
    <row r="35" ht="12.75" customHeight="1">
      <c r="A35" s="25"/>
      <c r="B35" s="81"/>
      <c r="C35" s="25"/>
      <c r="D35" s="41"/>
      <c r="E35" s="42"/>
      <c r="F35" s="41"/>
      <c r="G35" s="42"/>
      <c r="H35" s="41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</row>
    <row r="36" ht="12.75" customHeight="1">
      <c r="A36" s="25"/>
      <c r="B36" s="81"/>
      <c r="C36" s="25"/>
      <c r="D36" s="41"/>
      <c r="E36" s="42"/>
      <c r="F36" s="41"/>
      <c r="G36" s="42"/>
      <c r="H36" s="41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</row>
    <row r="37" ht="12.75" customHeight="1">
      <c r="A37" s="25"/>
      <c r="B37" s="81"/>
      <c r="C37" s="25"/>
      <c r="D37" s="41"/>
      <c r="E37" s="42"/>
      <c r="F37" s="41"/>
      <c r="G37" s="42"/>
      <c r="H37" s="41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</row>
    <row r="38" ht="12.75" customHeight="1">
      <c r="A38" s="25"/>
      <c r="B38" s="81"/>
      <c r="C38" s="25"/>
      <c r="D38" s="41"/>
      <c r="E38" s="42"/>
      <c r="F38" s="41"/>
      <c r="G38" s="42"/>
      <c r="H38" s="41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</row>
    <row r="39" ht="12.75" customHeight="1">
      <c r="A39" s="25"/>
      <c r="B39" s="81"/>
      <c r="C39" s="25"/>
      <c r="D39" s="41"/>
      <c r="E39" s="42"/>
      <c r="F39" s="41"/>
      <c r="G39" s="42"/>
      <c r="H39" s="41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</row>
    <row r="40" ht="12.75" customHeight="1">
      <c r="A40" s="25"/>
      <c r="B40" s="81"/>
      <c r="C40" s="25"/>
      <c r="D40" s="41"/>
      <c r="E40" s="42"/>
      <c r="F40" s="41"/>
      <c r="G40" s="42"/>
      <c r="H40" s="41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</row>
    <row r="41" ht="12.75" customHeight="1">
      <c r="A41" s="25"/>
      <c r="B41" s="81"/>
      <c r="C41" s="25"/>
      <c r="D41" s="41"/>
      <c r="E41" s="42"/>
      <c r="F41" s="41"/>
      <c r="G41" s="42"/>
      <c r="H41" s="41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</row>
    <row r="42" ht="12.75" customHeight="1">
      <c r="A42" s="25"/>
      <c r="B42" s="81"/>
      <c r="C42" s="25"/>
      <c r="D42" s="41"/>
      <c r="E42" s="42"/>
      <c r="F42" s="41"/>
      <c r="G42" s="42"/>
      <c r="H42" s="41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</row>
    <row r="43" ht="12.75" customHeight="1">
      <c r="A43" s="25"/>
      <c r="B43" s="81"/>
      <c r="C43" s="25"/>
      <c r="D43" s="41"/>
      <c r="E43" s="42"/>
      <c r="F43" s="41"/>
      <c r="G43" s="42"/>
      <c r="H43" s="41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</row>
    <row r="44" ht="12.75" customHeight="1">
      <c r="A44" s="25"/>
      <c r="B44" s="81"/>
      <c r="C44" s="25"/>
      <c r="D44" s="41"/>
      <c r="E44" s="42"/>
      <c r="F44" s="41"/>
      <c r="G44" s="42"/>
      <c r="H44" s="41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</row>
    <row r="45" ht="12.75" customHeight="1">
      <c r="A45" s="25"/>
      <c r="B45" s="81"/>
      <c r="C45" s="25"/>
      <c r="D45" s="41"/>
      <c r="E45" s="42"/>
      <c r="F45" s="41"/>
      <c r="G45" s="42"/>
      <c r="H45" s="41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</row>
    <row r="46" ht="12.75" customHeight="1">
      <c r="A46" s="25"/>
      <c r="B46" s="81"/>
      <c r="C46" s="25"/>
      <c r="D46" s="41"/>
      <c r="E46" s="42"/>
      <c r="F46" s="41"/>
      <c r="G46" s="42"/>
      <c r="H46" s="41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</row>
    <row r="47" ht="12.75" customHeight="1">
      <c r="A47" s="25"/>
      <c r="B47" s="81"/>
      <c r="C47" s="25"/>
      <c r="D47" s="41"/>
      <c r="E47" s="42"/>
      <c r="F47" s="41"/>
      <c r="G47" s="42"/>
      <c r="H47" s="41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</row>
    <row r="48" ht="12.75" customHeight="1">
      <c r="A48" s="25"/>
      <c r="B48" s="81"/>
      <c r="C48" s="25"/>
      <c r="D48" s="41"/>
      <c r="E48" s="42"/>
      <c r="F48" s="41"/>
      <c r="G48" s="42"/>
      <c r="H48" s="41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</row>
    <row r="49" ht="12.75" customHeight="1">
      <c r="A49" s="25"/>
      <c r="B49" s="81"/>
      <c r="C49" s="25"/>
      <c r="D49" s="41"/>
      <c r="E49" s="42"/>
      <c r="F49" s="41"/>
      <c r="G49" s="42"/>
      <c r="H49" s="41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</row>
    <row r="50" ht="12.75" customHeight="1">
      <c r="A50" s="25"/>
      <c r="B50" s="81"/>
      <c r="C50" s="25"/>
      <c r="D50" s="41"/>
      <c r="E50" s="42"/>
      <c r="F50" s="41"/>
      <c r="G50" s="42"/>
      <c r="H50" s="41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</row>
    <row r="51" ht="12.75" customHeight="1">
      <c r="A51" s="25"/>
      <c r="B51" s="81"/>
      <c r="C51" s="25"/>
      <c r="D51" s="41"/>
      <c r="E51" s="42"/>
      <c r="F51" s="41"/>
      <c r="G51" s="42"/>
      <c r="H51" s="41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</row>
    <row r="52" ht="12.75" customHeight="1">
      <c r="A52" s="25"/>
      <c r="B52" s="81"/>
      <c r="C52" s="25"/>
      <c r="D52" s="41"/>
      <c r="E52" s="42"/>
      <c r="F52" s="41"/>
      <c r="G52" s="42"/>
      <c r="H52" s="41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</row>
    <row r="53" ht="12.75" customHeight="1">
      <c r="A53" s="25"/>
      <c r="B53" s="81"/>
      <c r="C53" s="25"/>
      <c r="D53" s="41"/>
      <c r="E53" s="42"/>
      <c r="F53" s="41"/>
      <c r="G53" s="42"/>
      <c r="H53" s="41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</row>
    <row r="54" ht="12.75" customHeight="1">
      <c r="A54" s="25"/>
      <c r="B54" s="81"/>
      <c r="C54" s="25"/>
      <c r="D54" s="41"/>
      <c r="E54" s="42"/>
      <c r="F54" s="41"/>
      <c r="G54" s="42"/>
      <c r="H54" s="41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</row>
    <row r="55" ht="12.75" customHeight="1">
      <c r="A55" s="25"/>
      <c r="B55" s="81"/>
      <c r="C55" s="25"/>
      <c r="D55" s="41"/>
      <c r="E55" s="42"/>
      <c r="F55" s="41"/>
      <c r="G55" s="42"/>
      <c r="H55" s="41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</row>
    <row r="56" ht="12.75" customHeight="1">
      <c r="A56" s="25"/>
      <c r="B56" s="81"/>
      <c r="C56" s="25"/>
      <c r="D56" s="41"/>
      <c r="E56" s="42"/>
      <c r="F56" s="41"/>
      <c r="G56" s="42"/>
      <c r="H56" s="41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</row>
    <row r="57" ht="12.75" customHeight="1">
      <c r="A57" s="25"/>
      <c r="B57" s="81"/>
      <c r="C57" s="25"/>
      <c r="D57" s="41"/>
      <c r="E57" s="42"/>
      <c r="F57" s="41"/>
      <c r="G57" s="42"/>
      <c r="H57" s="41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</row>
    <row r="58" ht="12.75" customHeight="1">
      <c r="A58" s="25"/>
      <c r="B58" s="81"/>
      <c r="C58" s="25"/>
      <c r="D58" s="41"/>
      <c r="E58" s="42"/>
      <c r="F58" s="41"/>
      <c r="G58" s="42"/>
      <c r="H58" s="41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</row>
    <row r="59" ht="12.75" customHeight="1">
      <c r="A59" s="25"/>
      <c r="B59" s="81"/>
      <c r="C59" s="25"/>
      <c r="D59" s="41"/>
      <c r="E59" s="42"/>
      <c r="F59" s="41"/>
      <c r="G59" s="42"/>
      <c r="H59" s="41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</row>
    <row r="60" ht="12.75" customHeight="1">
      <c r="A60" s="25"/>
      <c r="B60" s="81"/>
      <c r="C60" s="25"/>
      <c r="D60" s="41"/>
      <c r="E60" s="42"/>
      <c r="F60" s="41"/>
      <c r="G60" s="42"/>
      <c r="H60" s="41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</row>
    <row r="61" ht="12.75" customHeight="1">
      <c r="A61" s="25"/>
      <c r="B61" s="81"/>
      <c r="C61" s="25"/>
      <c r="D61" s="41"/>
      <c r="E61" s="42"/>
      <c r="F61" s="41"/>
      <c r="G61" s="42"/>
      <c r="H61" s="41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</row>
    <row r="62" ht="12.75" customHeight="1">
      <c r="A62" s="25"/>
      <c r="B62" s="81"/>
      <c r="C62" s="25"/>
      <c r="D62" s="41"/>
      <c r="E62" s="42"/>
      <c r="F62" s="41"/>
      <c r="G62" s="42"/>
      <c r="H62" s="41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</row>
    <row r="63" ht="12.75" customHeight="1">
      <c r="A63" s="25"/>
      <c r="B63" s="81"/>
      <c r="C63" s="25"/>
      <c r="D63" s="41"/>
      <c r="E63" s="42"/>
      <c r="F63" s="41"/>
      <c r="G63" s="42"/>
      <c r="H63" s="41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</row>
    <row r="64" ht="12.75" customHeight="1">
      <c r="A64" s="25"/>
      <c r="B64" s="81"/>
      <c r="C64" s="25"/>
      <c r="D64" s="41"/>
      <c r="E64" s="42"/>
      <c r="F64" s="41"/>
      <c r="G64" s="42"/>
      <c r="H64" s="41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</row>
    <row r="65" ht="12.75" customHeight="1">
      <c r="A65" s="25"/>
      <c r="B65" s="81"/>
      <c r="C65" s="25"/>
      <c r="D65" s="41"/>
      <c r="E65" s="42"/>
      <c r="F65" s="41"/>
      <c r="G65" s="42"/>
      <c r="H65" s="41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</row>
    <row r="66" ht="12.75" customHeight="1">
      <c r="A66" s="25"/>
      <c r="B66" s="81"/>
      <c r="C66" s="25"/>
      <c r="D66" s="41"/>
      <c r="E66" s="42"/>
      <c r="F66" s="41"/>
      <c r="G66" s="42"/>
      <c r="H66" s="41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</row>
    <row r="67" ht="12.75" customHeight="1">
      <c r="A67" s="25"/>
      <c r="B67" s="81"/>
      <c r="C67" s="25"/>
      <c r="D67" s="41"/>
      <c r="E67" s="42"/>
      <c r="F67" s="41"/>
      <c r="G67" s="42"/>
      <c r="H67" s="41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</row>
    <row r="68" ht="12.75" customHeight="1">
      <c r="A68" s="25"/>
      <c r="B68" s="81"/>
      <c r="C68" s="25"/>
      <c r="D68" s="41"/>
      <c r="E68" s="42"/>
      <c r="F68" s="41"/>
      <c r="G68" s="42"/>
      <c r="H68" s="41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</row>
    <row r="69" ht="12.75" customHeight="1">
      <c r="A69" s="25"/>
      <c r="B69" s="81"/>
      <c r="C69" s="25"/>
      <c r="D69" s="41"/>
      <c r="E69" s="42"/>
      <c r="F69" s="41"/>
      <c r="G69" s="42"/>
      <c r="H69" s="41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</row>
    <row r="70" ht="12.75" customHeight="1">
      <c r="A70" s="25"/>
      <c r="B70" s="81"/>
      <c r="C70" s="25"/>
      <c r="D70" s="41"/>
      <c r="E70" s="42"/>
      <c r="F70" s="41"/>
      <c r="G70" s="42"/>
      <c r="H70" s="41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</row>
    <row r="71" ht="12.75" customHeight="1">
      <c r="A71" s="25"/>
      <c r="B71" s="81"/>
      <c r="C71" s="25"/>
      <c r="D71" s="41"/>
      <c r="E71" s="42"/>
      <c r="F71" s="41"/>
      <c r="G71" s="42"/>
      <c r="H71" s="41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</row>
    <row r="72" ht="12.75" customHeight="1">
      <c r="A72" s="25"/>
      <c r="B72" s="81"/>
      <c r="C72" s="25"/>
      <c r="D72" s="41"/>
      <c r="E72" s="42"/>
      <c r="F72" s="41"/>
      <c r="G72" s="42"/>
      <c r="H72" s="41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</row>
    <row r="73" ht="12.75" customHeight="1">
      <c r="A73" s="25"/>
      <c r="B73" s="81"/>
      <c r="C73" s="25"/>
      <c r="D73" s="41"/>
      <c r="E73" s="42"/>
      <c r="F73" s="41"/>
      <c r="G73" s="42"/>
      <c r="H73" s="41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</row>
    <row r="74" ht="12.75" customHeight="1">
      <c r="A74" s="25"/>
      <c r="B74" s="81"/>
      <c r="C74" s="25"/>
      <c r="D74" s="41"/>
      <c r="E74" s="42"/>
      <c r="F74" s="41"/>
      <c r="G74" s="42"/>
      <c r="H74" s="41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</row>
    <row r="75" ht="12.75" customHeight="1">
      <c r="A75" s="25"/>
      <c r="B75" s="81"/>
      <c r="C75" s="25"/>
      <c r="D75" s="41"/>
      <c r="E75" s="42"/>
      <c r="F75" s="41"/>
      <c r="G75" s="42"/>
      <c r="H75" s="41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</row>
    <row r="76" ht="12.75" customHeight="1">
      <c r="A76" s="25"/>
      <c r="B76" s="81"/>
      <c r="C76" s="25"/>
      <c r="D76" s="41"/>
      <c r="E76" s="42"/>
      <c r="F76" s="41"/>
      <c r="G76" s="42"/>
      <c r="H76" s="41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</row>
    <row r="77" ht="12.75" customHeight="1">
      <c r="A77" s="25"/>
      <c r="B77" s="81"/>
      <c r="C77" s="25"/>
      <c r="D77" s="41"/>
      <c r="E77" s="42"/>
      <c r="F77" s="41"/>
      <c r="G77" s="42"/>
      <c r="H77" s="41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</row>
    <row r="78" ht="12.75" customHeight="1">
      <c r="A78" s="25"/>
      <c r="B78" s="81"/>
      <c r="C78" s="25"/>
      <c r="D78" s="41"/>
      <c r="E78" s="42"/>
      <c r="F78" s="41"/>
      <c r="G78" s="42"/>
      <c r="H78" s="41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</row>
    <row r="79" ht="12.75" customHeight="1">
      <c r="A79" s="25"/>
      <c r="B79" s="81"/>
      <c r="C79" s="25"/>
      <c r="D79" s="41"/>
      <c r="E79" s="42"/>
      <c r="F79" s="41"/>
      <c r="G79" s="42"/>
      <c r="H79" s="41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</row>
    <row r="80" ht="12.75" customHeight="1">
      <c r="A80" s="25"/>
      <c r="B80" s="81"/>
      <c r="C80" s="25"/>
      <c r="D80" s="41"/>
      <c r="E80" s="42"/>
      <c r="F80" s="41"/>
      <c r="G80" s="42"/>
      <c r="H80" s="41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</row>
    <row r="81" ht="12.75" customHeight="1">
      <c r="A81" s="25"/>
      <c r="B81" s="81"/>
      <c r="C81" s="25"/>
      <c r="D81" s="41"/>
      <c r="E81" s="42"/>
      <c r="F81" s="41"/>
      <c r="G81" s="42"/>
      <c r="H81" s="41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</row>
    <row r="82" ht="12.75" customHeight="1">
      <c r="A82" s="25"/>
      <c r="B82" s="81"/>
      <c r="C82" s="25"/>
      <c r="D82" s="41"/>
      <c r="E82" s="42"/>
      <c r="F82" s="41"/>
      <c r="G82" s="42"/>
      <c r="H82" s="41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</row>
    <row r="83" ht="12.75" customHeight="1">
      <c r="A83" s="25"/>
      <c r="B83" s="81"/>
      <c r="C83" s="25"/>
      <c r="D83" s="41"/>
      <c r="E83" s="42"/>
      <c r="F83" s="41"/>
      <c r="G83" s="42"/>
      <c r="H83" s="41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</row>
    <row r="84" ht="12.75" customHeight="1">
      <c r="A84" s="25"/>
      <c r="B84" s="81"/>
      <c r="C84" s="25"/>
      <c r="D84" s="41"/>
      <c r="E84" s="42"/>
      <c r="F84" s="41"/>
      <c r="G84" s="42"/>
      <c r="H84" s="41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</row>
    <row r="85" ht="12.75" customHeight="1">
      <c r="A85" s="25"/>
      <c r="B85" s="81"/>
      <c r="C85" s="25"/>
      <c r="D85" s="41"/>
      <c r="E85" s="42"/>
      <c r="F85" s="41"/>
      <c r="G85" s="42"/>
      <c r="H85" s="41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</row>
    <row r="86" ht="12.75" customHeight="1">
      <c r="A86" s="25"/>
      <c r="B86" s="81"/>
      <c r="C86" s="25"/>
      <c r="D86" s="41"/>
      <c r="E86" s="42"/>
      <c r="F86" s="41"/>
      <c r="G86" s="42"/>
      <c r="H86" s="41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</row>
    <row r="87" ht="12.75" customHeight="1">
      <c r="A87" s="25"/>
      <c r="B87" s="81"/>
      <c r="C87" s="25"/>
      <c r="D87" s="41"/>
      <c r="E87" s="42"/>
      <c r="F87" s="41"/>
      <c r="G87" s="42"/>
      <c r="H87" s="41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</row>
    <row r="88" ht="12.75" customHeight="1">
      <c r="A88" s="25"/>
      <c r="B88" s="81"/>
      <c r="C88" s="25"/>
      <c r="D88" s="41"/>
      <c r="E88" s="42"/>
      <c r="F88" s="41"/>
      <c r="G88" s="42"/>
      <c r="H88" s="41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</row>
    <row r="89" ht="12.75" customHeight="1">
      <c r="A89" s="25"/>
      <c r="B89" s="81"/>
      <c r="C89" s="25"/>
      <c r="D89" s="41"/>
      <c r="E89" s="42"/>
      <c r="F89" s="41"/>
      <c r="G89" s="42"/>
      <c r="H89" s="41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</row>
    <row r="90" ht="12.75" customHeight="1">
      <c r="A90" s="25"/>
      <c r="B90" s="81"/>
      <c r="C90" s="25"/>
      <c r="D90" s="41"/>
      <c r="E90" s="42"/>
      <c r="F90" s="41"/>
      <c r="G90" s="42"/>
      <c r="H90" s="41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</row>
    <row r="91" ht="12.75" customHeight="1">
      <c r="A91" s="25"/>
      <c r="B91" s="81"/>
      <c r="C91" s="25"/>
      <c r="D91" s="41"/>
      <c r="E91" s="42"/>
      <c r="F91" s="41"/>
      <c r="G91" s="42"/>
      <c r="H91" s="41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</row>
    <row r="92" ht="12.75" customHeight="1">
      <c r="A92" s="25"/>
      <c r="B92" s="81"/>
      <c r="C92" s="25"/>
      <c r="D92" s="41"/>
      <c r="E92" s="42"/>
      <c r="F92" s="41"/>
      <c r="G92" s="42"/>
      <c r="H92" s="41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</row>
    <row r="93" ht="12.75" customHeight="1">
      <c r="A93" s="25"/>
      <c r="B93" s="81"/>
      <c r="C93" s="25"/>
      <c r="D93" s="41"/>
      <c r="E93" s="42"/>
      <c r="F93" s="41"/>
      <c r="G93" s="42"/>
      <c r="H93" s="41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</row>
    <row r="94" ht="12.75" customHeight="1">
      <c r="A94" s="25"/>
      <c r="B94" s="81"/>
      <c r="C94" s="25"/>
      <c r="D94" s="41"/>
      <c r="E94" s="42"/>
      <c r="F94" s="41"/>
      <c r="G94" s="42"/>
      <c r="H94" s="41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</row>
    <row r="95" ht="12.75" customHeight="1">
      <c r="A95" s="25"/>
      <c r="B95" s="81"/>
      <c r="C95" s="25"/>
      <c r="D95" s="41"/>
      <c r="E95" s="42"/>
      <c r="F95" s="41"/>
      <c r="G95" s="42"/>
      <c r="H95" s="41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</row>
    <row r="96" ht="12.75" customHeight="1">
      <c r="A96" s="25"/>
      <c r="B96" s="81"/>
      <c r="C96" s="25"/>
      <c r="D96" s="41"/>
      <c r="E96" s="42"/>
      <c r="F96" s="41"/>
      <c r="G96" s="42"/>
      <c r="H96" s="41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</row>
    <row r="97" ht="12.75" customHeight="1">
      <c r="A97" s="25"/>
      <c r="B97" s="81"/>
      <c r="C97" s="25"/>
      <c r="D97" s="41"/>
      <c r="E97" s="42"/>
      <c r="F97" s="41"/>
      <c r="G97" s="42"/>
      <c r="H97" s="41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</row>
    <row r="98" ht="12.75" customHeight="1">
      <c r="A98" s="25"/>
      <c r="B98" s="81"/>
      <c r="C98" s="25"/>
      <c r="D98" s="41"/>
      <c r="E98" s="42"/>
      <c r="F98" s="41"/>
      <c r="G98" s="42"/>
      <c r="H98" s="41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</row>
    <row r="99" ht="12.75" customHeight="1">
      <c r="A99" s="25"/>
      <c r="B99" s="81"/>
      <c r="C99" s="25"/>
      <c r="D99" s="41"/>
      <c r="E99" s="42"/>
      <c r="F99" s="41"/>
      <c r="G99" s="42"/>
      <c r="H99" s="41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</row>
    <row r="100" ht="12.75" customHeight="1">
      <c r="A100" s="25"/>
      <c r="B100" s="81"/>
      <c r="C100" s="25"/>
      <c r="D100" s="41"/>
      <c r="E100" s="42"/>
      <c r="F100" s="41"/>
      <c r="G100" s="42"/>
      <c r="H100" s="41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</row>
    <row r="101" ht="12.75" customHeight="1">
      <c r="A101" s="25"/>
      <c r="B101" s="81"/>
      <c r="C101" s="25"/>
      <c r="D101" s="41"/>
      <c r="E101" s="42"/>
      <c r="F101" s="41"/>
      <c r="G101" s="42"/>
      <c r="H101" s="41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</row>
    <row r="102" ht="12.75" customHeight="1">
      <c r="A102" s="25"/>
      <c r="B102" s="81"/>
      <c r="C102" s="25"/>
      <c r="D102" s="41"/>
      <c r="E102" s="42"/>
      <c r="F102" s="41"/>
      <c r="G102" s="42"/>
      <c r="H102" s="41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</row>
    <row r="103" ht="12.75" customHeight="1">
      <c r="A103" s="25"/>
      <c r="B103" s="81"/>
      <c r="C103" s="25"/>
      <c r="D103" s="41"/>
      <c r="E103" s="42"/>
      <c r="F103" s="41"/>
      <c r="G103" s="42"/>
      <c r="H103" s="41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</row>
    <row r="104" ht="12.75" customHeight="1">
      <c r="A104" s="25"/>
      <c r="B104" s="81"/>
      <c r="C104" s="25"/>
      <c r="D104" s="41"/>
      <c r="E104" s="42"/>
      <c r="F104" s="41"/>
      <c r="G104" s="42"/>
      <c r="H104" s="41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</row>
    <row r="105" ht="12.75" customHeight="1">
      <c r="A105" s="25"/>
      <c r="B105" s="81"/>
      <c r="C105" s="25"/>
      <c r="D105" s="41"/>
      <c r="E105" s="42"/>
      <c r="F105" s="41"/>
      <c r="G105" s="42"/>
      <c r="H105" s="41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</row>
    <row r="106" ht="12.75" customHeight="1">
      <c r="A106" s="25"/>
      <c r="B106" s="81"/>
      <c r="C106" s="25"/>
      <c r="D106" s="41"/>
      <c r="E106" s="42"/>
      <c r="F106" s="41"/>
      <c r="G106" s="42"/>
      <c r="H106" s="41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</row>
    <row r="107" ht="12.75" customHeight="1">
      <c r="A107" s="25"/>
      <c r="B107" s="81"/>
      <c r="C107" s="25"/>
      <c r="D107" s="41"/>
      <c r="E107" s="42"/>
      <c r="F107" s="41"/>
      <c r="G107" s="42"/>
      <c r="H107" s="41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</row>
    <row r="108" ht="12.75" customHeight="1">
      <c r="A108" s="25"/>
      <c r="B108" s="81"/>
      <c r="C108" s="25"/>
      <c r="D108" s="41"/>
      <c r="E108" s="42"/>
      <c r="F108" s="41"/>
      <c r="G108" s="42"/>
      <c r="H108" s="41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</row>
    <row r="109" ht="12.75" customHeight="1">
      <c r="A109" s="25"/>
      <c r="B109" s="81"/>
      <c r="C109" s="25"/>
      <c r="D109" s="41"/>
      <c r="E109" s="42"/>
      <c r="F109" s="41"/>
      <c r="G109" s="42"/>
      <c r="H109" s="41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</row>
    <row r="110" ht="12.75" customHeight="1">
      <c r="A110" s="25"/>
      <c r="B110" s="81"/>
      <c r="C110" s="25"/>
      <c r="D110" s="41"/>
      <c r="E110" s="42"/>
      <c r="F110" s="41"/>
      <c r="G110" s="42"/>
      <c r="H110" s="41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</row>
    <row r="111" ht="12.75" customHeight="1">
      <c r="A111" s="25"/>
      <c r="B111" s="81"/>
      <c r="C111" s="25"/>
      <c r="D111" s="41"/>
      <c r="E111" s="42"/>
      <c r="F111" s="41"/>
      <c r="G111" s="42"/>
      <c r="H111" s="41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</row>
    <row r="112" ht="12.75" customHeight="1">
      <c r="A112" s="25"/>
      <c r="B112" s="81"/>
      <c r="C112" s="25"/>
      <c r="D112" s="41"/>
      <c r="E112" s="42"/>
      <c r="F112" s="41"/>
      <c r="G112" s="42"/>
      <c r="H112" s="41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</row>
    <row r="113" ht="12.75" customHeight="1">
      <c r="A113" s="25"/>
      <c r="B113" s="81"/>
      <c r="C113" s="25"/>
      <c r="D113" s="41"/>
      <c r="E113" s="42"/>
      <c r="F113" s="41"/>
      <c r="G113" s="42"/>
      <c r="H113" s="41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</row>
    <row r="114" ht="12.75" customHeight="1">
      <c r="A114" s="25"/>
      <c r="B114" s="81"/>
      <c r="C114" s="25"/>
      <c r="D114" s="41"/>
      <c r="E114" s="42"/>
      <c r="F114" s="41"/>
      <c r="G114" s="42"/>
      <c r="H114" s="41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</row>
    <row r="115" ht="12.75" customHeight="1">
      <c r="A115" s="25"/>
      <c r="B115" s="81"/>
      <c r="C115" s="25"/>
      <c r="D115" s="41"/>
      <c r="E115" s="42"/>
      <c r="F115" s="41"/>
      <c r="G115" s="42"/>
      <c r="H115" s="41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</row>
    <row r="116" ht="12.75" customHeight="1">
      <c r="A116" s="25"/>
      <c r="B116" s="81"/>
      <c r="C116" s="25"/>
      <c r="D116" s="41"/>
      <c r="E116" s="42"/>
      <c r="F116" s="41"/>
      <c r="G116" s="42"/>
      <c r="H116" s="41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</row>
    <row r="117" ht="12.75" customHeight="1">
      <c r="A117" s="25"/>
      <c r="B117" s="81"/>
      <c r="C117" s="25"/>
      <c r="D117" s="41"/>
      <c r="E117" s="42"/>
      <c r="F117" s="41"/>
      <c r="G117" s="42"/>
      <c r="H117" s="41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</row>
    <row r="118" ht="12.75" customHeight="1">
      <c r="A118" s="25"/>
      <c r="B118" s="81"/>
      <c r="C118" s="25"/>
      <c r="D118" s="41"/>
      <c r="E118" s="42"/>
      <c r="F118" s="41"/>
      <c r="G118" s="42"/>
      <c r="H118" s="41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</row>
    <row r="119" ht="12.75" customHeight="1">
      <c r="A119" s="25"/>
      <c r="B119" s="81"/>
      <c r="C119" s="25"/>
      <c r="D119" s="41"/>
      <c r="E119" s="42"/>
      <c r="F119" s="41"/>
      <c r="G119" s="42"/>
      <c r="H119" s="41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</row>
    <row r="120" ht="12.75" customHeight="1">
      <c r="A120" s="25"/>
      <c r="B120" s="81"/>
      <c r="C120" s="25"/>
      <c r="D120" s="41"/>
      <c r="E120" s="42"/>
      <c r="F120" s="41"/>
      <c r="G120" s="42"/>
      <c r="H120" s="41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</row>
    <row r="121" ht="12.75" customHeight="1">
      <c r="A121" s="25"/>
      <c r="B121" s="81"/>
      <c r="C121" s="25"/>
      <c r="D121" s="41"/>
      <c r="E121" s="42"/>
      <c r="F121" s="41"/>
      <c r="G121" s="42"/>
      <c r="H121" s="41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</row>
    <row r="122" ht="12.75" customHeight="1">
      <c r="A122" s="25"/>
      <c r="B122" s="81"/>
      <c r="C122" s="25"/>
      <c r="D122" s="41"/>
      <c r="E122" s="42"/>
      <c r="F122" s="41"/>
      <c r="G122" s="42"/>
      <c r="H122" s="41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</row>
    <row r="123" ht="12.75" customHeight="1">
      <c r="A123" s="25"/>
      <c r="B123" s="81"/>
      <c r="C123" s="25"/>
      <c r="D123" s="41"/>
      <c r="E123" s="42"/>
      <c r="F123" s="41"/>
      <c r="G123" s="42"/>
      <c r="H123" s="41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</row>
    <row r="124" ht="12.75" customHeight="1">
      <c r="A124" s="25"/>
      <c r="B124" s="81"/>
      <c r="C124" s="25"/>
      <c r="D124" s="41"/>
      <c r="E124" s="42"/>
      <c r="F124" s="41"/>
      <c r="G124" s="42"/>
      <c r="H124" s="41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</row>
    <row r="125" ht="12.75" customHeight="1">
      <c r="A125" s="25"/>
      <c r="B125" s="81"/>
      <c r="C125" s="25"/>
      <c r="D125" s="41"/>
      <c r="E125" s="42"/>
      <c r="F125" s="41"/>
      <c r="G125" s="42"/>
      <c r="H125" s="41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</row>
    <row r="126" ht="12.75" customHeight="1">
      <c r="A126" s="25"/>
      <c r="B126" s="81"/>
      <c r="C126" s="25"/>
      <c r="D126" s="41"/>
      <c r="E126" s="42"/>
      <c r="F126" s="41"/>
      <c r="G126" s="42"/>
      <c r="H126" s="41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</row>
    <row r="127" ht="12.75" customHeight="1">
      <c r="A127" s="25"/>
      <c r="B127" s="81"/>
      <c r="C127" s="25"/>
      <c r="D127" s="41"/>
      <c r="E127" s="42"/>
      <c r="F127" s="41"/>
      <c r="G127" s="42"/>
      <c r="H127" s="41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</row>
    <row r="128" ht="12.75" customHeight="1">
      <c r="A128" s="25"/>
      <c r="B128" s="81"/>
      <c r="C128" s="25"/>
      <c r="D128" s="41"/>
      <c r="E128" s="42"/>
      <c r="F128" s="41"/>
      <c r="G128" s="42"/>
      <c r="H128" s="41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</row>
    <row r="129" ht="12.75" customHeight="1">
      <c r="A129" s="25"/>
      <c r="B129" s="81"/>
      <c r="C129" s="25"/>
      <c r="D129" s="41"/>
      <c r="E129" s="42"/>
      <c r="F129" s="41"/>
      <c r="G129" s="42"/>
      <c r="H129" s="41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</row>
    <row r="130" ht="12.75" customHeight="1">
      <c r="A130" s="25"/>
      <c r="B130" s="81"/>
      <c r="C130" s="25"/>
      <c r="D130" s="41"/>
      <c r="E130" s="42"/>
      <c r="F130" s="41"/>
      <c r="G130" s="42"/>
      <c r="H130" s="41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</row>
    <row r="131" ht="12.75" customHeight="1">
      <c r="A131" s="25"/>
      <c r="B131" s="81"/>
      <c r="C131" s="25"/>
      <c r="D131" s="41"/>
      <c r="E131" s="42"/>
      <c r="F131" s="41"/>
      <c r="G131" s="42"/>
      <c r="H131" s="41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</row>
    <row r="132" ht="12.75" customHeight="1">
      <c r="A132" s="25"/>
      <c r="B132" s="81"/>
      <c r="C132" s="25"/>
      <c r="D132" s="41"/>
      <c r="E132" s="42"/>
      <c r="F132" s="41"/>
      <c r="G132" s="42"/>
      <c r="H132" s="41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</row>
    <row r="133" ht="12.75" customHeight="1">
      <c r="A133" s="25"/>
      <c r="B133" s="81"/>
      <c r="C133" s="25"/>
      <c r="D133" s="41"/>
      <c r="E133" s="42"/>
      <c r="F133" s="41"/>
      <c r="G133" s="42"/>
      <c r="H133" s="41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</row>
    <row r="134" ht="12.75" customHeight="1">
      <c r="A134" s="25"/>
      <c r="B134" s="81"/>
      <c r="C134" s="25"/>
      <c r="D134" s="41"/>
      <c r="E134" s="42"/>
      <c r="F134" s="41"/>
      <c r="G134" s="42"/>
      <c r="H134" s="41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</row>
    <row r="135" ht="12.75" customHeight="1">
      <c r="A135" s="25"/>
      <c r="B135" s="81"/>
      <c r="C135" s="25"/>
      <c r="D135" s="41"/>
      <c r="E135" s="42"/>
      <c r="F135" s="41"/>
      <c r="G135" s="42"/>
      <c r="H135" s="41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</row>
    <row r="136" ht="12.75" customHeight="1">
      <c r="A136" s="25"/>
      <c r="B136" s="81"/>
      <c r="C136" s="25"/>
      <c r="D136" s="41"/>
      <c r="E136" s="42"/>
      <c r="F136" s="41"/>
      <c r="G136" s="42"/>
      <c r="H136" s="41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</row>
    <row r="137" ht="12.75" customHeight="1">
      <c r="A137" s="25"/>
      <c r="B137" s="81"/>
      <c r="C137" s="25"/>
      <c r="D137" s="41"/>
      <c r="E137" s="42"/>
      <c r="F137" s="41"/>
      <c r="G137" s="42"/>
      <c r="H137" s="41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</row>
    <row r="138" ht="12.75" customHeight="1">
      <c r="A138" s="25"/>
      <c r="B138" s="81"/>
      <c r="C138" s="25"/>
      <c r="D138" s="41"/>
      <c r="E138" s="42"/>
      <c r="F138" s="41"/>
      <c r="G138" s="42"/>
      <c r="H138" s="41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</row>
    <row r="139" ht="12.75" customHeight="1">
      <c r="A139" s="25"/>
      <c r="B139" s="81"/>
      <c r="C139" s="25"/>
      <c r="D139" s="41"/>
      <c r="E139" s="42"/>
      <c r="F139" s="41"/>
      <c r="G139" s="42"/>
      <c r="H139" s="41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</row>
    <row r="140" ht="12.75" customHeight="1">
      <c r="A140" s="25"/>
      <c r="B140" s="81"/>
      <c r="C140" s="25"/>
      <c r="D140" s="41"/>
      <c r="E140" s="42"/>
      <c r="F140" s="41"/>
      <c r="G140" s="42"/>
      <c r="H140" s="41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</row>
    <row r="141" ht="12.75" customHeight="1">
      <c r="A141" s="25"/>
      <c r="B141" s="81"/>
      <c r="C141" s="25"/>
      <c r="D141" s="41"/>
      <c r="E141" s="42"/>
      <c r="F141" s="41"/>
      <c r="G141" s="42"/>
      <c r="H141" s="41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</row>
    <row r="142" ht="12.75" customHeight="1">
      <c r="A142" s="25"/>
      <c r="B142" s="81"/>
      <c r="C142" s="25"/>
      <c r="D142" s="41"/>
      <c r="E142" s="42"/>
      <c r="F142" s="41"/>
      <c r="G142" s="42"/>
      <c r="H142" s="41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</row>
    <row r="143" ht="12.75" customHeight="1">
      <c r="A143" s="25"/>
      <c r="B143" s="81"/>
      <c r="C143" s="25"/>
      <c r="D143" s="41"/>
      <c r="E143" s="42"/>
      <c r="F143" s="41"/>
      <c r="G143" s="42"/>
      <c r="H143" s="41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</row>
    <row r="144" ht="12.75" customHeight="1">
      <c r="A144" s="25"/>
      <c r="B144" s="81"/>
      <c r="C144" s="25"/>
      <c r="D144" s="41"/>
      <c r="E144" s="42"/>
      <c r="F144" s="41"/>
      <c r="G144" s="42"/>
      <c r="H144" s="41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</row>
    <row r="145" ht="12.75" customHeight="1">
      <c r="A145" s="25"/>
      <c r="B145" s="81"/>
      <c r="C145" s="25"/>
      <c r="D145" s="41"/>
      <c r="E145" s="42"/>
      <c r="F145" s="41"/>
      <c r="G145" s="42"/>
      <c r="H145" s="41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</row>
    <row r="146" ht="12.75" customHeight="1">
      <c r="A146" s="25"/>
      <c r="B146" s="81"/>
      <c r="C146" s="25"/>
      <c r="D146" s="41"/>
      <c r="E146" s="42"/>
      <c r="F146" s="41"/>
      <c r="G146" s="42"/>
      <c r="H146" s="41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</row>
    <row r="147" ht="12.75" customHeight="1">
      <c r="A147" s="25"/>
      <c r="B147" s="81"/>
      <c r="C147" s="25"/>
      <c r="D147" s="41"/>
      <c r="E147" s="42"/>
      <c r="F147" s="41"/>
      <c r="G147" s="42"/>
      <c r="H147" s="41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</row>
    <row r="148" ht="12.75" customHeight="1">
      <c r="A148" s="25"/>
      <c r="B148" s="81"/>
      <c r="C148" s="25"/>
      <c r="D148" s="41"/>
      <c r="E148" s="42"/>
      <c r="F148" s="41"/>
      <c r="G148" s="42"/>
      <c r="H148" s="41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</row>
    <row r="149" ht="12.75" customHeight="1">
      <c r="A149" s="25"/>
      <c r="B149" s="81"/>
      <c r="C149" s="25"/>
      <c r="D149" s="41"/>
      <c r="E149" s="42"/>
      <c r="F149" s="41"/>
      <c r="G149" s="42"/>
      <c r="H149" s="41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</row>
    <row r="150" ht="12.75" customHeight="1">
      <c r="A150" s="25"/>
      <c r="B150" s="81"/>
      <c r="C150" s="25"/>
      <c r="D150" s="41"/>
      <c r="E150" s="42"/>
      <c r="F150" s="41"/>
      <c r="G150" s="42"/>
      <c r="H150" s="41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</row>
    <row r="151" ht="12.75" customHeight="1">
      <c r="A151" s="25"/>
      <c r="B151" s="81"/>
      <c r="C151" s="25"/>
      <c r="D151" s="41"/>
      <c r="E151" s="42"/>
      <c r="F151" s="41"/>
      <c r="G151" s="42"/>
      <c r="H151" s="41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</row>
    <row r="152" ht="12.75" customHeight="1">
      <c r="A152" s="25"/>
      <c r="B152" s="81"/>
      <c r="C152" s="25"/>
      <c r="D152" s="41"/>
      <c r="E152" s="42"/>
      <c r="F152" s="41"/>
      <c r="G152" s="42"/>
      <c r="H152" s="41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</row>
    <row r="153" ht="12.75" customHeight="1">
      <c r="A153" s="25"/>
      <c r="B153" s="81"/>
      <c r="C153" s="25"/>
      <c r="D153" s="41"/>
      <c r="E153" s="42"/>
      <c r="F153" s="41"/>
      <c r="G153" s="42"/>
      <c r="H153" s="41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</row>
    <row r="154" ht="12.75" customHeight="1">
      <c r="A154" s="25"/>
      <c r="B154" s="81"/>
      <c r="C154" s="25"/>
      <c r="D154" s="41"/>
      <c r="E154" s="42"/>
      <c r="F154" s="41"/>
      <c r="G154" s="42"/>
      <c r="H154" s="41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</row>
    <row r="155" ht="12.75" customHeight="1">
      <c r="A155" s="25"/>
      <c r="B155" s="81"/>
      <c r="C155" s="25"/>
      <c r="D155" s="41"/>
      <c r="E155" s="42"/>
      <c r="F155" s="41"/>
      <c r="G155" s="42"/>
      <c r="H155" s="41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</row>
    <row r="156" ht="12.75" customHeight="1">
      <c r="A156" s="25"/>
      <c r="B156" s="81"/>
      <c r="C156" s="25"/>
      <c r="D156" s="41"/>
      <c r="E156" s="42"/>
      <c r="F156" s="41"/>
      <c r="G156" s="42"/>
      <c r="H156" s="41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</row>
    <row r="157" ht="12.75" customHeight="1">
      <c r="A157" s="25"/>
      <c r="B157" s="81"/>
      <c r="C157" s="25"/>
      <c r="D157" s="41"/>
      <c r="E157" s="42"/>
      <c r="F157" s="41"/>
      <c r="G157" s="42"/>
      <c r="H157" s="41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</row>
    <row r="158" ht="12.75" customHeight="1">
      <c r="A158" s="25"/>
      <c r="B158" s="81"/>
      <c r="C158" s="25"/>
      <c r="D158" s="41"/>
      <c r="E158" s="42"/>
      <c r="F158" s="41"/>
      <c r="G158" s="42"/>
      <c r="H158" s="41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</row>
    <row r="159" ht="12.75" customHeight="1">
      <c r="A159" s="25"/>
      <c r="B159" s="81"/>
      <c r="C159" s="25"/>
      <c r="D159" s="41"/>
      <c r="E159" s="42"/>
      <c r="F159" s="41"/>
      <c r="G159" s="42"/>
      <c r="H159" s="41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</row>
    <row r="160" ht="12.75" customHeight="1">
      <c r="A160" s="25"/>
      <c r="B160" s="81"/>
      <c r="C160" s="25"/>
      <c r="D160" s="41"/>
      <c r="E160" s="42"/>
      <c r="F160" s="41"/>
      <c r="G160" s="42"/>
      <c r="H160" s="41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</row>
    <row r="161" ht="12.75" customHeight="1">
      <c r="A161" s="25"/>
      <c r="B161" s="81"/>
      <c r="C161" s="25"/>
      <c r="D161" s="41"/>
      <c r="E161" s="42"/>
      <c r="F161" s="41"/>
      <c r="G161" s="42"/>
      <c r="H161" s="41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</row>
    <row r="162" ht="12.75" customHeight="1">
      <c r="A162" s="25"/>
      <c r="B162" s="81"/>
      <c r="C162" s="25"/>
      <c r="D162" s="41"/>
      <c r="E162" s="42"/>
      <c r="F162" s="41"/>
      <c r="G162" s="42"/>
      <c r="H162" s="41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</row>
    <row r="163" ht="12.75" customHeight="1">
      <c r="A163" s="25"/>
      <c r="B163" s="81"/>
      <c r="C163" s="25"/>
      <c r="D163" s="41"/>
      <c r="E163" s="42"/>
      <c r="F163" s="41"/>
      <c r="G163" s="42"/>
      <c r="H163" s="41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</row>
    <row r="164" ht="12.75" customHeight="1">
      <c r="A164" s="25"/>
      <c r="B164" s="81"/>
      <c r="C164" s="25"/>
      <c r="D164" s="41"/>
      <c r="E164" s="42"/>
      <c r="F164" s="41"/>
      <c r="G164" s="42"/>
      <c r="H164" s="41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</row>
    <row r="165" ht="12.75" customHeight="1">
      <c r="A165" s="25"/>
      <c r="B165" s="81"/>
      <c r="C165" s="25"/>
      <c r="D165" s="41"/>
      <c r="E165" s="42"/>
      <c r="F165" s="41"/>
      <c r="G165" s="42"/>
      <c r="H165" s="41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</row>
    <row r="166" ht="12.75" customHeight="1">
      <c r="A166" s="25"/>
      <c r="B166" s="81"/>
      <c r="C166" s="25"/>
      <c r="D166" s="41"/>
      <c r="E166" s="42"/>
      <c r="F166" s="41"/>
      <c r="G166" s="42"/>
      <c r="H166" s="41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</row>
    <row r="167" ht="12.75" customHeight="1">
      <c r="A167" s="25"/>
      <c r="B167" s="81"/>
      <c r="C167" s="25"/>
      <c r="D167" s="41"/>
      <c r="E167" s="42"/>
      <c r="F167" s="41"/>
      <c r="G167" s="42"/>
      <c r="H167" s="41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</row>
    <row r="168" ht="12.75" customHeight="1">
      <c r="A168" s="25"/>
      <c r="B168" s="81"/>
      <c r="C168" s="25"/>
      <c r="D168" s="41"/>
      <c r="E168" s="42"/>
      <c r="F168" s="41"/>
      <c r="G168" s="42"/>
      <c r="H168" s="41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</row>
    <row r="169" ht="12.75" customHeight="1">
      <c r="A169" s="25"/>
      <c r="B169" s="81"/>
      <c r="C169" s="25"/>
      <c r="D169" s="41"/>
      <c r="E169" s="42"/>
      <c r="F169" s="41"/>
      <c r="G169" s="42"/>
      <c r="H169" s="41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</row>
    <row r="170" ht="12.75" customHeight="1">
      <c r="A170" s="25"/>
      <c r="B170" s="81"/>
      <c r="C170" s="25"/>
      <c r="D170" s="41"/>
      <c r="E170" s="42"/>
      <c r="F170" s="41"/>
      <c r="G170" s="42"/>
      <c r="H170" s="41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</row>
    <row r="171" ht="12.75" customHeight="1">
      <c r="A171" s="25"/>
      <c r="B171" s="81"/>
      <c r="C171" s="25"/>
      <c r="D171" s="41"/>
      <c r="E171" s="42"/>
      <c r="F171" s="41"/>
      <c r="G171" s="42"/>
      <c r="H171" s="41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</row>
    <row r="172" ht="12.75" customHeight="1">
      <c r="A172" s="25"/>
      <c r="B172" s="81"/>
      <c r="C172" s="25"/>
      <c r="D172" s="41"/>
      <c r="E172" s="42"/>
      <c r="F172" s="41"/>
      <c r="G172" s="42"/>
      <c r="H172" s="41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</row>
    <row r="173" ht="12.75" customHeight="1">
      <c r="A173" s="25"/>
      <c r="B173" s="81"/>
      <c r="C173" s="25"/>
      <c r="D173" s="41"/>
      <c r="E173" s="42"/>
      <c r="F173" s="41"/>
      <c r="G173" s="42"/>
      <c r="H173" s="41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</row>
    <row r="174" ht="12.75" customHeight="1">
      <c r="A174" s="25"/>
      <c r="B174" s="81"/>
      <c r="C174" s="25"/>
      <c r="D174" s="41"/>
      <c r="E174" s="42"/>
      <c r="F174" s="41"/>
      <c r="G174" s="42"/>
      <c r="H174" s="41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</row>
    <row r="175" ht="12.75" customHeight="1">
      <c r="A175" s="25"/>
      <c r="B175" s="81"/>
      <c r="C175" s="25"/>
      <c r="D175" s="41"/>
      <c r="E175" s="42"/>
      <c r="F175" s="41"/>
      <c r="G175" s="42"/>
      <c r="H175" s="41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</row>
    <row r="176" ht="12.75" customHeight="1">
      <c r="A176" s="25"/>
      <c r="B176" s="81"/>
      <c r="C176" s="25"/>
      <c r="D176" s="41"/>
      <c r="E176" s="42"/>
      <c r="F176" s="41"/>
      <c r="G176" s="42"/>
      <c r="H176" s="41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</row>
    <row r="177" ht="12.75" customHeight="1">
      <c r="A177" s="25"/>
      <c r="B177" s="81"/>
      <c r="C177" s="25"/>
      <c r="D177" s="41"/>
      <c r="E177" s="42"/>
      <c r="F177" s="41"/>
      <c r="G177" s="42"/>
      <c r="H177" s="41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</row>
    <row r="178" ht="12.75" customHeight="1">
      <c r="A178" s="25"/>
      <c r="B178" s="81"/>
      <c r="C178" s="25"/>
      <c r="D178" s="41"/>
      <c r="E178" s="42"/>
      <c r="F178" s="41"/>
      <c r="G178" s="42"/>
      <c r="H178" s="41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</row>
    <row r="179" ht="12.75" customHeight="1">
      <c r="A179" s="25"/>
      <c r="B179" s="81"/>
      <c r="C179" s="25"/>
      <c r="D179" s="41"/>
      <c r="E179" s="42"/>
      <c r="F179" s="41"/>
      <c r="G179" s="42"/>
      <c r="H179" s="41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</row>
    <row r="180" ht="12.75" customHeight="1">
      <c r="A180" s="25"/>
      <c r="B180" s="81"/>
      <c r="C180" s="25"/>
      <c r="D180" s="41"/>
      <c r="E180" s="42"/>
      <c r="F180" s="41"/>
      <c r="G180" s="42"/>
      <c r="H180" s="41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</row>
    <row r="181" ht="12.75" customHeight="1">
      <c r="A181" s="25"/>
      <c r="B181" s="81"/>
      <c r="C181" s="25"/>
      <c r="D181" s="41"/>
      <c r="E181" s="42"/>
      <c r="F181" s="41"/>
      <c r="G181" s="42"/>
      <c r="H181" s="41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</row>
    <row r="182" ht="12.75" customHeight="1">
      <c r="A182" s="25"/>
      <c r="B182" s="81"/>
      <c r="C182" s="25"/>
      <c r="D182" s="41"/>
      <c r="E182" s="42"/>
      <c r="F182" s="41"/>
      <c r="G182" s="42"/>
      <c r="H182" s="41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</row>
    <row r="183" ht="12.75" customHeight="1">
      <c r="A183" s="25"/>
      <c r="B183" s="81"/>
      <c r="C183" s="25"/>
      <c r="D183" s="41"/>
      <c r="E183" s="42"/>
      <c r="F183" s="41"/>
      <c r="G183" s="42"/>
      <c r="H183" s="41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</row>
    <row r="184" ht="12.75" customHeight="1">
      <c r="A184" s="25"/>
      <c r="B184" s="81"/>
      <c r="C184" s="25"/>
      <c r="D184" s="41"/>
      <c r="E184" s="42"/>
      <c r="F184" s="41"/>
      <c r="G184" s="42"/>
      <c r="H184" s="41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</row>
    <row r="185" ht="12.75" customHeight="1">
      <c r="A185" s="25"/>
      <c r="B185" s="81"/>
      <c r="C185" s="25"/>
      <c r="D185" s="41"/>
      <c r="E185" s="42"/>
      <c r="F185" s="41"/>
      <c r="G185" s="42"/>
      <c r="H185" s="41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</row>
    <row r="186" ht="12.75" customHeight="1">
      <c r="A186" s="25"/>
      <c r="B186" s="81"/>
      <c r="C186" s="25"/>
      <c r="D186" s="41"/>
      <c r="E186" s="42"/>
      <c r="F186" s="41"/>
      <c r="G186" s="42"/>
      <c r="H186" s="41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</row>
    <row r="187" ht="12.75" customHeight="1">
      <c r="A187" s="25"/>
      <c r="B187" s="81"/>
      <c r="C187" s="25"/>
      <c r="D187" s="41"/>
      <c r="E187" s="42"/>
      <c r="F187" s="41"/>
      <c r="G187" s="42"/>
      <c r="H187" s="41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</row>
    <row r="188" ht="12.75" customHeight="1">
      <c r="A188" s="25"/>
      <c r="B188" s="81"/>
      <c r="C188" s="25"/>
      <c r="D188" s="41"/>
      <c r="E188" s="42"/>
      <c r="F188" s="41"/>
      <c r="G188" s="42"/>
      <c r="H188" s="41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</row>
    <row r="189" ht="12.75" customHeight="1">
      <c r="A189" s="25"/>
      <c r="B189" s="81"/>
      <c r="C189" s="25"/>
      <c r="D189" s="41"/>
      <c r="E189" s="42"/>
      <c r="F189" s="41"/>
      <c r="G189" s="42"/>
      <c r="H189" s="41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</row>
    <row r="190" ht="12.75" customHeight="1">
      <c r="A190" s="25"/>
      <c r="B190" s="81"/>
      <c r="C190" s="25"/>
      <c r="D190" s="41"/>
      <c r="E190" s="42"/>
      <c r="F190" s="41"/>
      <c r="G190" s="42"/>
      <c r="H190" s="41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</row>
    <row r="191" ht="12.75" customHeight="1">
      <c r="A191" s="25"/>
      <c r="B191" s="81"/>
      <c r="C191" s="25"/>
      <c r="D191" s="41"/>
      <c r="E191" s="42"/>
      <c r="F191" s="41"/>
      <c r="G191" s="42"/>
      <c r="H191" s="41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</row>
    <row r="192" ht="12.75" customHeight="1">
      <c r="A192" s="25"/>
      <c r="B192" s="81"/>
      <c r="C192" s="25"/>
      <c r="D192" s="41"/>
      <c r="E192" s="42"/>
      <c r="F192" s="41"/>
      <c r="G192" s="42"/>
      <c r="H192" s="41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</row>
    <row r="193" ht="12.75" customHeight="1">
      <c r="A193" s="25"/>
      <c r="B193" s="81"/>
      <c r="C193" s="25"/>
      <c r="D193" s="41"/>
      <c r="E193" s="42"/>
      <c r="F193" s="41"/>
      <c r="G193" s="42"/>
      <c r="H193" s="41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</row>
    <row r="194" ht="12.75" customHeight="1">
      <c r="A194" s="25"/>
      <c r="B194" s="81"/>
      <c r="C194" s="25"/>
      <c r="D194" s="41"/>
      <c r="E194" s="42"/>
      <c r="F194" s="41"/>
      <c r="G194" s="42"/>
      <c r="H194" s="41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</row>
    <row r="195" ht="12.75" customHeight="1">
      <c r="A195" s="25"/>
      <c r="B195" s="81"/>
      <c r="C195" s="25"/>
      <c r="D195" s="41"/>
      <c r="E195" s="42"/>
      <c r="F195" s="41"/>
      <c r="G195" s="42"/>
      <c r="H195" s="41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</row>
    <row r="196" ht="12.75" customHeight="1">
      <c r="A196" s="25"/>
      <c r="B196" s="81"/>
      <c r="C196" s="25"/>
      <c r="D196" s="41"/>
      <c r="E196" s="42"/>
      <c r="F196" s="41"/>
      <c r="G196" s="42"/>
      <c r="H196" s="41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</row>
    <row r="197" ht="12.75" customHeight="1">
      <c r="A197" s="25"/>
      <c r="B197" s="81"/>
      <c r="C197" s="25"/>
      <c r="D197" s="41"/>
      <c r="E197" s="42"/>
      <c r="F197" s="41"/>
      <c r="G197" s="42"/>
      <c r="H197" s="41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</row>
    <row r="198" ht="12.75" customHeight="1">
      <c r="A198" s="25"/>
      <c r="B198" s="81"/>
      <c r="C198" s="25"/>
      <c r="D198" s="41"/>
      <c r="E198" s="42"/>
      <c r="F198" s="41"/>
      <c r="G198" s="42"/>
      <c r="H198" s="41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</row>
    <row r="199" ht="12.75" customHeight="1">
      <c r="A199" s="25"/>
      <c r="B199" s="81"/>
      <c r="C199" s="25"/>
      <c r="D199" s="41"/>
      <c r="E199" s="42"/>
      <c r="F199" s="41"/>
      <c r="G199" s="42"/>
      <c r="H199" s="41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</row>
    <row r="200" ht="12.75" customHeight="1">
      <c r="A200" s="25"/>
      <c r="B200" s="81"/>
      <c r="C200" s="25"/>
      <c r="D200" s="41"/>
      <c r="E200" s="42"/>
      <c r="F200" s="41"/>
      <c r="G200" s="42"/>
      <c r="H200" s="41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</row>
    <row r="201" ht="12.75" customHeight="1">
      <c r="A201" s="25"/>
      <c r="B201" s="81"/>
      <c r="C201" s="25"/>
      <c r="D201" s="41"/>
      <c r="E201" s="42"/>
      <c r="F201" s="41"/>
      <c r="G201" s="42"/>
      <c r="H201" s="41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</row>
    <row r="202" ht="12.75" customHeight="1">
      <c r="A202" s="25"/>
      <c r="B202" s="81"/>
      <c r="C202" s="25"/>
      <c r="D202" s="41"/>
      <c r="E202" s="42"/>
      <c r="F202" s="41"/>
      <c r="G202" s="42"/>
      <c r="H202" s="41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</row>
    <row r="203" ht="12.75" customHeight="1">
      <c r="A203" s="25"/>
      <c r="B203" s="81"/>
      <c r="C203" s="25"/>
      <c r="D203" s="41"/>
      <c r="E203" s="42"/>
      <c r="F203" s="41"/>
      <c r="G203" s="42"/>
      <c r="H203" s="41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</row>
    <row r="204" ht="12.75" customHeight="1">
      <c r="A204" s="25"/>
      <c r="B204" s="81"/>
      <c r="C204" s="25"/>
      <c r="D204" s="41"/>
      <c r="E204" s="42"/>
      <c r="F204" s="41"/>
      <c r="G204" s="42"/>
      <c r="H204" s="41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</row>
    <row r="205" ht="12.75" customHeight="1">
      <c r="A205" s="25"/>
      <c r="B205" s="81"/>
      <c r="C205" s="25"/>
      <c r="D205" s="41"/>
      <c r="E205" s="42"/>
      <c r="F205" s="41"/>
      <c r="G205" s="42"/>
      <c r="H205" s="41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</row>
    <row r="206" ht="12.75" customHeight="1">
      <c r="A206" s="25"/>
      <c r="B206" s="81"/>
      <c r="C206" s="25"/>
      <c r="D206" s="41"/>
      <c r="E206" s="42"/>
      <c r="F206" s="41"/>
      <c r="G206" s="42"/>
      <c r="H206" s="41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</row>
    <row r="207" ht="12.75" customHeight="1">
      <c r="A207" s="25"/>
      <c r="B207" s="81"/>
      <c r="C207" s="25"/>
      <c r="D207" s="41"/>
      <c r="E207" s="42"/>
      <c r="F207" s="41"/>
      <c r="G207" s="42"/>
      <c r="H207" s="41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</row>
    <row r="208" ht="12.75" customHeight="1">
      <c r="A208" s="25"/>
      <c r="B208" s="81"/>
      <c r="C208" s="25"/>
      <c r="D208" s="41"/>
      <c r="E208" s="42"/>
      <c r="F208" s="41"/>
      <c r="G208" s="42"/>
      <c r="H208" s="41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</row>
    <row r="209" ht="12.75" customHeight="1">
      <c r="A209" s="25"/>
      <c r="B209" s="81"/>
      <c r="C209" s="25"/>
      <c r="D209" s="41"/>
      <c r="E209" s="42"/>
      <c r="F209" s="41"/>
      <c r="G209" s="42"/>
      <c r="H209" s="41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</row>
    <row r="210" ht="12.75" customHeight="1">
      <c r="A210" s="25"/>
      <c r="B210" s="81"/>
      <c r="C210" s="25"/>
      <c r="D210" s="41"/>
      <c r="E210" s="42"/>
      <c r="F210" s="41"/>
      <c r="G210" s="42"/>
      <c r="H210" s="41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</row>
    <row r="211" ht="12.75" customHeight="1">
      <c r="A211" s="25"/>
      <c r="B211" s="81"/>
      <c r="C211" s="25"/>
      <c r="D211" s="41"/>
      <c r="E211" s="42"/>
      <c r="F211" s="41"/>
      <c r="G211" s="42"/>
      <c r="H211" s="41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</row>
    <row r="212" ht="12.75" customHeight="1">
      <c r="A212" s="25"/>
      <c r="B212" s="81"/>
      <c r="C212" s="25"/>
      <c r="D212" s="41"/>
      <c r="E212" s="42"/>
      <c r="F212" s="41"/>
      <c r="G212" s="42"/>
      <c r="H212" s="41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</row>
    <row r="213" ht="12.75" customHeight="1">
      <c r="A213" s="25"/>
      <c r="B213" s="81"/>
      <c r="C213" s="25"/>
      <c r="D213" s="41"/>
      <c r="E213" s="42"/>
      <c r="F213" s="41"/>
      <c r="G213" s="42"/>
      <c r="H213" s="41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</row>
    <row r="214" ht="12.75" customHeight="1">
      <c r="A214" s="25"/>
      <c r="B214" s="81"/>
      <c r="C214" s="25"/>
      <c r="D214" s="41"/>
      <c r="E214" s="42"/>
      <c r="F214" s="41"/>
      <c r="G214" s="42"/>
      <c r="H214" s="41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</row>
    <row r="215" ht="12.75" customHeight="1">
      <c r="A215" s="25"/>
      <c r="B215" s="81"/>
      <c r="C215" s="25"/>
      <c r="D215" s="41"/>
      <c r="E215" s="42"/>
      <c r="F215" s="41"/>
      <c r="G215" s="42"/>
      <c r="H215" s="41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</row>
    <row r="216" ht="12.75" customHeight="1">
      <c r="A216" s="25"/>
      <c r="B216" s="81"/>
      <c r="C216" s="25"/>
      <c r="D216" s="41"/>
      <c r="E216" s="42"/>
      <c r="F216" s="41"/>
      <c r="G216" s="42"/>
      <c r="H216" s="41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</row>
    <row r="217" ht="12.75" customHeight="1">
      <c r="A217" s="25"/>
      <c r="B217" s="81"/>
      <c r="C217" s="25"/>
      <c r="D217" s="41"/>
      <c r="E217" s="42"/>
      <c r="F217" s="41"/>
      <c r="G217" s="42"/>
      <c r="H217" s="41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</row>
    <row r="218" ht="12.75" customHeight="1">
      <c r="A218" s="25"/>
      <c r="B218" s="81"/>
      <c r="C218" s="25"/>
      <c r="D218" s="41"/>
      <c r="E218" s="42"/>
      <c r="F218" s="41"/>
      <c r="G218" s="42"/>
      <c r="H218" s="41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</row>
    <row r="219" ht="12.75" customHeight="1">
      <c r="A219" s="25"/>
      <c r="B219" s="81"/>
      <c r="C219" s="25"/>
      <c r="D219" s="41"/>
      <c r="E219" s="42"/>
      <c r="F219" s="41"/>
      <c r="G219" s="42"/>
      <c r="H219" s="41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</row>
    <row r="220" ht="12.75" customHeight="1">
      <c r="A220" s="25"/>
      <c r="B220" s="81"/>
      <c r="C220" s="25"/>
      <c r="D220" s="41"/>
      <c r="E220" s="42"/>
      <c r="F220" s="41"/>
      <c r="G220" s="42"/>
      <c r="H220" s="41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</row>
    <row r="221" ht="12.75" customHeight="1">
      <c r="A221" s="25"/>
      <c r="B221" s="81"/>
      <c r="C221" s="25"/>
      <c r="D221" s="41"/>
      <c r="E221" s="42"/>
      <c r="F221" s="41"/>
      <c r="G221" s="42"/>
      <c r="H221" s="41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</row>
    <row r="222" ht="12.75" customHeight="1">
      <c r="A222" s="25"/>
      <c r="B222" s="81"/>
      <c r="C222" s="25"/>
      <c r="D222" s="41"/>
      <c r="E222" s="42"/>
      <c r="F222" s="41"/>
      <c r="G222" s="42"/>
      <c r="H222" s="41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</row>
    <row r="223" ht="12.75" customHeight="1">
      <c r="A223" s="25"/>
      <c r="B223" s="81"/>
      <c r="C223" s="25"/>
      <c r="D223" s="41"/>
      <c r="E223" s="42"/>
      <c r="F223" s="41"/>
      <c r="G223" s="42"/>
      <c r="H223" s="41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</row>
    <row r="224" ht="12.75" customHeight="1">
      <c r="A224" s="25"/>
      <c r="B224" s="81"/>
      <c r="C224" s="25"/>
      <c r="D224" s="41"/>
      <c r="E224" s="42"/>
      <c r="F224" s="41"/>
      <c r="G224" s="42"/>
      <c r="H224" s="41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</row>
    <row r="225" ht="12.75" customHeight="1">
      <c r="A225" s="25"/>
      <c r="B225" s="81"/>
      <c r="C225" s="25"/>
      <c r="D225" s="41"/>
      <c r="E225" s="42"/>
      <c r="F225" s="41"/>
      <c r="G225" s="42"/>
      <c r="H225" s="41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</row>
    <row r="226" ht="12.75" customHeight="1">
      <c r="A226" s="25"/>
      <c r="B226" s="81"/>
      <c r="C226" s="25"/>
      <c r="D226" s="41"/>
      <c r="E226" s="42"/>
      <c r="F226" s="41"/>
      <c r="G226" s="42"/>
      <c r="H226" s="41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</row>
    <row r="227" ht="12.75" customHeight="1">
      <c r="A227" s="25"/>
      <c r="B227" s="81"/>
      <c r="C227" s="25"/>
      <c r="D227" s="41"/>
      <c r="E227" s="42"/>
      <c r="F227" s="41"/>
      <c r="G227" s="42"/>
      <c r="H227" s="41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</row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AC2:AF2"/>
    <mergeCell ref="C3:W3"/>
    <mergeCell ref="X3:AR3"/>
    <mergeCell ref="AS3:BM3"/>
    <mergeCell ref="BN3:CH3"/>
    <mergeCell ref="A4:D4"/>
    <mergeCell ref="AP4:AR4"/>
    <mergeCell ref="AL5:AR5"/>
    <mergeCell ref="AS5:AY5"/>
    <mergeCell ref="AZ5:BF5"/>
    <mergeCell ref="BG5:BM5"/>
    <mergeCell ref="BN5:BT5"/>
    <mergeCell ref="BU5:CA5"/>
    <mergeCell ref="CB5:CH5"/>
    <mergeCell ref="A22:C22"/>
    <mergeCell ref="P23:W23"/>
    <mergeCell ref="I24:N24"/>
    <mergeCell ref="P24:W25"/>
    <mergeCell ref="AC26:AI26"/>
    <mergeCell ref="I30:N30"/>
    <mergeCell ref="P30:W30"/>
    <mergeCell ref="A5:A6"/>
    <mergeCell ref="B5:B6"/>
    <mergeCell ref="C5:I5"/>
    <mergeCell ref="J5:P5"/>
    <mergeCell ref="Q5:W5"/>
    <mergeCell ref="X5:AD5"/>
    <mergeCell ref="AE5:AK5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xSplit="2.0" ySplit="7.0" topLeftCell="C8" activePane="bottomRight" state="frozen"/>
      <selection activeCell="C1" sqref="C1" pane="topRight"/>
      <selection activeCell="A8" sqref="A8" pane="bottomLeft"/>
      <selection activeCell="C8" sqref="C8" pane="bottomRight"/>
    </sheetView>
  </sheetViews>
  <sheetFormatPr customHeight="1" defaultColWidth="11.22" defaultRowHeight="15.0"/>
  <cols>
    <col customWidth="1" min="1" max="1" width="5.0"/>
    <col customWidth="1" min="2" max="2" width="19.0"/>
    <col customWidth="1" min="3" max="3" width="5.0"/>
    <col customWidth="1" min="4" max="4" width="4.44"/>
    <col customWidth="1" min="5" max="5" width="5.11"/>
    <col customWidth="1" min="6" max="6" width="5.44"/>
    <col customWidth="1" min="7" max="7" width="4.89"/>
    <col customWidth="1" min="8" max="8" width="4.33"/>
    <col customWidth="1" min="9" max="9" width="4.67"/>
    <col customWidth="1" min="10" max="10" width="4.33"/>
    <col customWidth="1" min="11" max="11" width="5.44"/>
    <col customWidth="1" min="12" max="12" width="4.89"/>
    <col customWidth="1" min="13" max="13" width="5.0"/>
    <col customWidth="1" min="14" max="14" width="5.33"/>
    <col customWidth="1" min="15" max="15" width="4.11"/>
    <col customWidth="1" min="16" max="16" width="4.78"/>
    <col customWidth="1" min="17" max="17" width="4.44"/>
    <col customWidth="1" min="18" max="19" width="4.78"/>
    <col customWidth="1" min="20" max="20" width="4.67"/>
    <col customWidth="1" min="21" max="21" width="5.22"/>
    <col customWidth="1" min="22" max="23" width="4.89"/>
    <col customWidth="1" min="24" max="24" width="5.11"/>
    <col customWidth="1" min="25" max="25" width="4.44"/>
    <col customWidth="1" min="26" max="26" width="6.0"/>
    <col customWidth="1" min="27" max="27" width="4.67"/>
    <col customWidth="1" min="28" max="28" width="4.89"/>
    <col customWidth="1" min="29" max="29" width="5.44"/>
    <col customWidth="1" min="30" max="30" width="5.0"/>
    <col customWidth="1" min="31" max="31" width="5.22"/>
    <col customWidth="1" min="32" max="32" width="5.89"/>
    <col customWidth="1" min="33" max="33" width="5.33"/>
    <col customWidth="1" min="34" max="34" width="5.11"/>
    <col customWidth="1" min="35" max="35" width="6.67"/>
    <col customWidth="1" min="36" max="51" width="5.11"/>
  </cols>
  <sheetData>
    <row r="1" ht="15.75" customHeight="1">
      <c r="A1" s="1" t="s">
        <v>0</v>
      </c>
      <c r="B1" s="1"/>
      <c r="C1" s="2"/>
      <c r="D1" s="2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</row>
    <row r="2" ht="15.75" customHeight="1">
      <c r="A2" s="6" t="s">
        <v>1</v>
      </c>
      <c r="B2" s="6"/>
      <c r="C2" s="7"/>
      <c r="D2" s="7"/>
      <c r="E2" s="8"/>
      <c r="F2" s="8"/>
      <c r="G2" s="1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9"/>
      <c r="AD2" s="10"/>
      <c r="AE2" s="10"/>
      <c r="AF2" s="11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ht="28.5" customHeight="1">
      <c r="A3" s="8"/>
      <c r="B3" s="12"/>
      <c r="C3" s="13" t="s">
        <v>2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1"/>
      <c r="X3" s="13" t="s">
        <v>2</v>
      </c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  <c r="AS3" s="13"/>
      <c r="AT3" s="10"/>
      <c r="AU3" s="10"/>
      <c r="AV3" s="10"/>
      <c r="AW3" s="10"/>
      <c r="AX3" s="10"/>
      <c r="AY3" s="11"/>
    </row>
    <row r="4" ht="8.25" customHeight="1">
      <c r="A4" s="9"/>
      <c r="B4" s="10"/>
      <c r="C4" s="10"/>
      <c r="D4" s="11"/>
      <c r="E4" s="14"/>
      <c r="F4" s="15"/>
      <c r="G4" s="14"/>
      <c r="H4" s="15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9"/>
      <c r="AQ4" s="10"/>
      <c r="AR4" s="11"/>
      <c r="AS4" s="5"/>
      <c r="AT4" s="5"/>
      <c r="AU4" s="5"/>
      <c r="AV4" s="5"/>
      <c r="AW4" s="5"/>
      <c r="AX4" s="5"/>
      <c r="AY4" s="5"/>
    </row>
    <row r="5" ht="32.25" customHeight="1">
      <c r="A5" s="16" t="s">
        <v>3</v>
      </c>
      <c r="B5" s="17" t="s">
        <v>4</v>
      </c>
      <c r="C5" s="18" t="s">
        <v>5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20"/>
      <c r="X5" s="18" t="s">
        <v>6</v>
      </c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20"/>
    </row>
    <row r="6" ht="32.25" customHeight="1">
      <c r="A6" s="21"/>
      <c r="B6" s="22"/>
      <c r="C6" s="24" t="s">
        <v>7</v>
      </c>
      <c r="D6" s="19"/>
      <c r="E6" s="19"/>
      <c r="F6" s="19"/>
      <c r="G6" s="19"/>
      <c r="H6" s="19"/>
      <c r="I6" s="20"/>
      <c r="J6" s="24" t="s">
        <v>8</v>
      </c>
      <c r="K6" s="19"/>
      <c r="L6" s="19"/>
      <c r="M6" s="19"/>
      <c r="N6" s="19"/>
      <c r="O6" s="19"/>
      <c r="P6" s="20"/>
      <c r="Q6" s="24" t="s">
        <v>9</v>
      </c>
      <c r="R6" s="19"/>
      <c r="S6" s="19"/>
      <c r="T6" s="19"/>
      <c r="U6" s="19"/>
      <c r="V6" s="19"/>
      <c r="W6" s="20"/>
      <c r="X6" s="24" t="s">
        <v>10</v>
      </c>
      <c r="Y6" s="19"/>
      <c r="Z6" s="19"/>
      <c r="AA6" s="19"/>
      <c r="AB6" s="19"/>
      <c r="AC6" s="19"/>
      <c r="AD6" s="20"/>
      <c r="AE6" s="24" t="s">
        <v>11</v>
      </c>
      <c r="AF6" s="19"/>
      <c r="AG6" s="19"/>
      <c r="AH6" s="19"/>
      <c r="AI6" s="19"/>
      <c r="AJ6" s="19"/>
      <c r="AK6" s="20"/>
      <c r="AL6" s="24" t="s">
        <v>12</v>
      </c>
      <c r="AM6" s="19"/>
      <c r="AN6" s="19"/>
      <c r="AO6" s="19"/>
      <c r="AP6" s="19"/>
      <c r="AQ6" s="19"/>
      <c r="AR6" s="20"/>
      <c r="AS6" s="24" t="s">
        <v>13</v>
      </c>
      <c r="AT6" s="19"/>
      <c r="AU6" s="19"/>
      <c r="AV6" s="19"/>
      <c r="AW6" s="19"/>
      <c r="AX6" s="19"/>
      <c r="AY6" s="20"/>
    </row>
    <row r="7" ht="32.25" customHeight="1">
      <c r="A7" s="26"/>
      <c r="B7" s="27"/>
      <c r="C7" s="28" t="s">
        <v>15</v>
      </c>
      <c r="D7" s="30" t="s">
        <v>16</v>
      </c>
      <c r="E7" s="32" t="s">
        <v>17</v>
      </c>
      <c r="F7" s="30" t="s">
        <v>18</v>
      </c>
      <c r="G7" s="32" t="s">
        <v>17</v>
      </c>
      <c r="H7" s="30" t="s">
        <v>19</v>
      </c>
      <c r="I7" s="32" t="s">
        <v>17</v>
      </c>
      <c r="J7" s="28" t="s">
        <v>15</v>
      </c>
      <c r="K7" s="30" t="s">
        <v>16</v>
      </c>
      <c r="L7" s="32" t="s">
        <v>17</v>
      </c>
      <c r="M7" s="30" t="s">
        <v>18</v>
      </c>
      <c r="N7" s="32" t="s">
        <v>17</v>
      </c>
      <c r="O7" s="30" t="s">
        <v>19</v>
      </c>
      <c r="P7" s="32" t="s">
        <v>17</v>
      </c>
      <c r="Q7" s="28" t="s">
        <v>15</v>
      </c>
      <c r="R7" s="30" t="s">
        <v>16</v>
      </c>
      <c r="S7" s="32" t="s">
        <v>17</v>
      </c>
      <c r="T7" s="30" t="s">
        <v>18</v>
      </c>
      <c r="U7" s="32" t="s">
        <v>17</v>
      </c>
      <c r="V7" s="30" t="s">
        <v>19</v>
      </c>
      <c r="W7" s="32" t="s">
        <v>17</v>
      </c>
      <c r="X7" s="28" t="s">
        <v>15</v>
      </c>
      <c r="Y7" s="30" t="s">
        <v>16</v>
      </c>
      <c r="Z7" s="32" t="s">
        <v>17</v>
      </c>
      <c r="AA7" s="30" t="s">
        <v>18</v>
      </c>
      <c r="AB7" s="32" t="s">
        <v>17</v>
      </c>
      <c r="AC7" s="30" t="s">
        <v>19</v>
      </c>
      <c r="AD7" s="32" t="s">
        <v>17</v>
      </c>
      <c r="AE7" s="28" t="s">
        <v>15</v>
      </c>
      <c r="AF7" s="30" t="s">
        <v>16</v>
      </c>
      <c r="AG7" s="32" t="s">
        <v>17</v>
      </c>
      <c r="AH7" s="30" t="s">
        <v>18</v>
      </c>
      <c r="AI7" s="32" t="s">
        <v>17</v>
      </c>
      <c r="AJ7" s="30" t="s">
        <v>19</v>
      </c>
      <c r="AK7" s="32" t="s">
        <v>17</v>
      </c>
      <c r="AL7" s="28" t="s">
        <v>15</v>
      </c>
      <c r="AM7" s="30" t="s">
        <v>16</v>
      </c>
      <c r="AN7" s="32" t="s">
        <v>17</v>
      </c>
      <c r="AO7" s="30" t="s">
        <v>18</v>
      </c>
      <c r="AP7" s="32" t="s">
        <v>17</v>
      </c>
      <c r="AQ7" s="30" t="s">
        <v>19</v>
      </c>
      <c r="AR7" s="32" t="s">
        <v>17</v>
      </c>
      <c r="AS7" s="28" t="s">
        <v>15</v>
      </c>
      <c r="AT7" s="30" t="s">
        <v>16</v>
      </c>
      <c r="AU7" s="32" t="s">
        <v>17</v>
      </c>
      <c r="AV7" s="30" t="s">
        <v>18</v>
      </c>
      <c r="AW7" s="32" t="s">
        <v>17</v>
      </c>
      <c r="AX7" s="30" t="s">
        <v>19</v>
      </c>
      <c r="AY7" s="32" t="s">
        <v>17</v>
      </c>
    </row>
    <row r="8" ht="24.0" customHeight="1">
      <c r="A8" s="34">
        <v>1.0</v>
      </c>
      <c r="B8" s="35" t="s">
        <v>28</v>
      </c>
      <c r="C8" s="36">
        <v>35.0</v>
      </c>
      <c r="D8" s="37">
        <v>22.0</v>
      </c>
      <c r="E8" s="40">
        <f t="shared" ref="E8:E21" si="1">IF(D8="",0,ROUND(D8/C8%,2))</f>
        <v>62.86</v>
      </c>
      <c r="F8" s="37">
        <v>13.0</v>
      </c>
      <c r="G8" s="40">
        <f t="shared" ref="G8:G21" si="2">IF(F8="",0,ROUND(100-E8-I8,2))</f>
        <v>37.14</v>
      </c>
      <c r="H8" s="37">
        <v>0.0</v>
      </c>
      <c r="I8" s="40">
        <f t="shared" ref="I8:I21" si="3">IF(H8="",0,ROUND(H8/C8%,2))</f>
        <v>0</v>
      </c>
      <c r="J8" s="36">
        <v>35.0</v>
      </c>
      <c r="K8" s="37">
        <v>23.0</v>
      </c>
      <c r="L8" s="40">
        <f t="shared" ref="L8:L21" si="4">IF(K8="",0,ROUND(K8/J8%,2))</f>
        <v>65.71</v>
      </c>
      <c r="M8" s="37">
        <v>12.0</v>
      </c>
      <c r="N8" s="40">
        <f t="shared" ref="N8:N21" si="5">IF(M8="",0,ROUND(100-L8-P8,2))</f>
        <v>34.29</v>
      </c>
      <c r="O8" s="37">
        <v>0.0</v>
      </c>
      <c r="P8" s="40">
        <f t="shared" ref="P8:P21" si="6">IF(O8="",0,ROUND(O8/J8%,2))</f>
        <v>0</v>
      </c>
      <c r="Q8" s="36">
        <v>35.0</v>
      </c>
      <c r="R8" s="37">
        <v>28.0</v>
      </c>
      <c r="S8" s="40">
        <f t="shared" ref="S8:S21" si="7">IF(R8="",0,ROUND(R8/Q8%,2))</f>
        <v>80</v>
      </c>
      <c r="T8" s="37">
        <v>7.0</v>
      </c>
      <c r="U8" s="40">
        <f t="shared" ref="U8:U21" si="8">IF(T8="",0,ROUND(100-S8-W8,2))</f>
        <v>20</v>
      </c>
      <c r="V8" s="37">
        <v>0.0</v>
      </c>
      <c r="W8" s="40">
        <f t="shared" ref="W8:W21" si="9">IF(V8="",0,ROUND(V8/Q8%,2))</f>
        <v>0</v>
      </c>
      <c r="X8" s="36">
        <v>35.0</v>
      </c>
      <c r="Y8" s="37">
        <v>26.0</v>
      </c>
      <c r="Z8" s="40">
        <f t="shared" ref="Z8:Z21" si="10">IF(Y8="",0,ROUND(Y8/X8%,2))</f>
        <v>74.29</v>
      </c>
      <c r="AA8" s="37">
        <v>9.0</v>
      </c>
      <c r="AB8" s="40">
        <f t="shared" ref="AB8:AB21" si="11">IF(AA8="",0,ROUND(100-Z8-AD8,2))</f>
        <v>25.71</v>
      </c>
      <c r="AC8" s="37">
        <v>0.0</v>
      </c>
      <c r="AD8" s="40">
        <f t="shared" ref="AD8:AD21" si="12">IF(AC8="",0,ROUND(AC8/X8%,2))</f>
        <v>0</v>
      </c>
      <c r="AE8" s="36">
        <v>35.0</v>
      </c>
      <c r="AF8" s="37">
        <v>28.0</v>
      </c>
      <c r="AG8" s="40">
        <f t="shared" ref="AG8:AG21" si="13">IF(AF8="",0,ROUND(AF8/AE8%,2))</f>
        <v>80</v>
      </c>
      <c r="AH8" s="37">
        <v>7.0</v>
      </c>
      <c r="AI8" s="40">
        <f t="shared" ref="AI8:AI21" si="14">IF(AH8="",0,ROUND(100-AG8-AK8,2))</f>
        <v>20</v>
      </c>
      <c r="AJ8" s="37">
        <v>0.0</v>
      </c>
      <c r="AK8" s="40">
        <f t="shared" ref="AK8:AK21" si="15">IF(AJ8="",0,ROUND(AJ8/AE8%,2))</f>
        <v>0</v>
      </c>
      <c r="AL8" s="45">
        <v>35.0</v>
      </c>
      <c r="AM8" s="46">
        <v>28.0</v>
      </c>
      <c r="AN8" s="47">
        <f t="shared" ref="AN8:AN21" si="16">IF(AM8="",0,ROUND(AM8/AL8%,2))</f>
        <v>80</v>
      </c>
      <c r="AO8" s="46">
        <v>7.0</v>
      </c>
      <c r="AP8" s="47">
        <f t="shared" ref="AP8:AP21" si="17">IF(AO8="",0,ROUND(100-AN8-AR8,2))</f>
        <v>20</v>
      </c>
      <c r="AQ8" s="46">
        <v>0.0</v>
      </c>
      <c r="AR8" s="40">
        <f t="shared" ref="AR8:AR21" si="18">IF(AQ8="",0,ROUND(AQ8/AL8%,2))</f>
        <v>0</v>
      </c>
      <c r="AS8" s="36">
        <v>35.0</v>
      </c>
      <c r="AT8" s="37">
        <v>28.0</v>
      </c>
      <c r="AU8" s="40">
        <f t="shared" ref="AU8:AU21" si="19">IF(AT8="",0,ROUND(AT8/AS8%,2))</f>
        <v>80</v>
      </c>
      <c r="AV8" s="37">
        <v>7.0</v>
      </c>
      <c r="AW8" s="40">
        <f t="shared" ref="AW8:AW21" si="20">IF(AV8="",0,ROUND(100-AU8-AY8,2))</f>
        <v>20</v>
      </c>
      <c r="AX8" s="37">
        <v>0.0</v>
      </c>
      <c r="AY8" s="40">
        <f t="shared" ref="AY8:AY21" si="21">IF(AX8="",0,ROUND(AX8/AS8%,2))</f>
        <v>0</v>
      </c>
    </row>
    <row r="9" ht="24.0" customHeight="1">
      <c r="A9" s="48">
        <v>2.0</v>
      </c>
      <c r="B9" s="50" t="s">
        <v>35</v>
      </c>
      <c r="C9" s="36">
        <v>25.0</v>
      </c>
      <c r="D9" s="52">
        <v>14.0</v>
      </c>
      <c r="E9" s="40">
        <f t="shared" si="1"/>
        <v>56</v>
      </c>
      <c r="F9" s="52">
        <v>11.0</v>
      </c>
      <c r="G9" s="40">
        <f t="shared" si="2"/>
        <v>44</v>
      </c>
      <c r="H9" s="52">
        <v>0.0</v>
      </c>
      <c r="I9" s="40">
        <f t="shared" si="3"/>
        <v>0</v>
      </c>
      <c r="J9" s="36">
        <v>25.0</v>
      </c>
      <c r="K9" s="52">
        <v>16.0</v>
      </c>
      <c r="L9" s="40">
        <f t="shared" si="4"/>
        <v>64</v>
      </c>
      <c r="M9" s="52">
        <v>9.0</v>
      </c>
      <c r="N9" s="40">
        <f t="shared" si="5"/>
        <v>36</v>
      </c>
      <c r="O9" s="52">
        <v>0.0</v>
      </c>
      <c r="P9" s="40">
        <f t="shared" si="6"/>
        <v>0</v>
      </c>
      <c r="Q9" s="36">
        <v>25.0</v>
      </c>
      <c r="R9" s="52">
        <v>14.0</v>
      </c>
      <c r="S9" s="40">
        <f t="shared" si="7"/>
        <v>56</v>
      </c>
      <c r="T9" s="52">
        <v>11.0</v>
      </c>
      <c r="U9" s="40">
        <f t="shared" si="8"/>
        <v>44</v>
      </c>
      <c r="V9" s="52">
        <v>0.0</v>
      </c>
      <c r="W9" s="40">
        <f t="shared" si="9"/>
        <v>0</v>
      </c>
      <c r="X9" s="36">
        <v>25.0</v>
      </c>
      <c r="Y9" s="52">
        <v>14.0</v>
      </c>
      <c r="Z9" s="40">
        <f t="shared" si="10"/>
        <v>56</v>
      </c>
      <c r="AA9" s="52">
        <v>11.0</v>
      </c>
      <c r="AB9" s="40">
        <f t="shared" si="11"/>
        <v>44</v>
      </c>
      <c r="AC9" s="52">
        <v>0.0</v>
      </c>
      <c r="AD9" s="40">
        <f t="shared" si="12"/>
        <v>0</v>
      </c>
      <c r="AE9" s="36">
        <v>25.0</v>
      </c>
      <c r="AF9" s="52">
        <v>14.0</v>
      </c>
      <c r="AG9" s="40">
        <f t="shared" si="13"/>
        <v>56</v>
      </c>
      <c r="AH9" s="52">
        <v>11.0</v>
      </c>
      <c r="AI9" s="40">
        <f t="shared" si="14"/>
        <v>44</v>
      </c>
      <c r="AJ9" s="52">
        <v>0.0</v>
      </c>
      <c r="AK9" s="40">
        <f t="shared" si="15"/>
        <v>0</v>
      </c>
      <c r="AL9" s="45">
        <v>25.0</v>
      </c>
      <c r="AM9" s="53">
        <v>16.0</v>
      </c>
      <c r="AN9" s="47">
        <f t="shared" si="16"/>
        <v>64</v>
      </c>
      <c r="AO9" s="53">
        <v>9.0</v>
      </c>
      <c r="AP9" s="47">
        <f t="shared" si="17"/>
        <v>36</v>
      </c>
      <c r="AQ9" s="53">
        <v>0.0</v>
      </c>
      <c r="AR9" s="40">
        <f t="shared" si="18"/>
        <v>0</v>
      </c>
      <c r="AS9" s="36">
        <v>25.0</v>
      </c>
      <c r="AT9" s="52">
        <v>18.0</v>
      </c>
      <c r="AU9" s="40">
        <f t="shared" si="19"/>
        <v>72</v>
      </c>
      <c r="AV9" s="52">
        <v>7.0</v>
      </c>
      <c r="AW9" s="40">
        <f t="shared" si="20"/>
        <v>28</v>
      </c>
      <c r="AX9" s="52">
        <v>0.0</v>
      </c>
      <c r="AY9" s="40">
        <f t="shared" si="21"/>
        <v>0</v>
      </c>
    </row>
    <row r="10" ht="24.0" customHeight="1">
      <c r="A10" s="34">
        <v>3.0</v>
      </c>
      <c r="B10" s="50" t="s">
        <v>36</v>
      </c>
      <c r="C10" s="36">
        <v>27.0</v>
      </c>
      <c r="D10" s="37">
        <v>25.0</v>
      </c>
      <c r="E10" s="40">
        <f t="shared" si="1"/>
        <v>92.59</v>
      </c>
      <c r="F10" s="37">
        <v>2.0</v>
      </c>
      <c r="G10" s="40">
        <f t="shared" si="2"/>
        <v>7.41</v>
      </c>
      <c r="H10" s="37">
        <v>0.0</v>
      </c>
      <c r="I10" s="40">
        <f t="shared" si="3"/>
        <v>0</v>
      </c>
      <c r="J10" s="36">
        <v>27.0</v>
      </c>
      <c r="K10" s="37">
        <v>22.0</v>
      </c>
      <c r="L10" s="40">
        <f t="shared" si="4"/>
        <v>81.48</v>
      </c>
      <c r="M10" s="37">
        <v>5.0</v>
      </c>
      <c r="N10" s="40">
        <f t="shared" si="5"/>
        <v>18.52</v>
      </c>
      <c r="O10" s="37">
        <v>0.0</v>
      </c>
      <c r="P10" s="40">
        <f t="shared" si="6"/>
        <v>0</v>
      </c>
      <c r="Q10" s="36">
        <v>27.0</v>
      </c>
      <c r="R10" s="37">
        <v>12.0</v>
      </c>
      <c r="S10" s="40">
        <f t="shared" si="7"/>
        <v>44.44</v>
      </c>
      <c r="T10" s="37">
        <v>15.0</v>
      </c>
      <c r="U10" s="40">
        <f t="shared" si="8"/>
        <v>55.56</v>
      </c>
      <c r="V10" s="37">
        <v>0.0</v>
      </c>
      <c r="W10" s="40">
        <f t="shared" si="9"/>
        <v>0</v>
      </c>
      <c r="X10" s="43">
        <f t="shared" ref="X10:X15" si="22">SUM(Y10,AA10,AC10)</f>
        <v>27</v>
      </c>
      <c r="Y10" s="37">
        <v>16.0</v>
      </c>
      <c r="Z10" s="40">
        <f t="shared" si="10"/>
        <v>59.26</v>
      </c>
      <c r="AA10" s="37">
        <v>11.0</v>
      </c>
      <c r="AB10" s="40">
        <f t="shared" si="11"/>
        <v>40.74</v>
      </c>
      <c r="AC10" s="37">
        <v>0.0</v>
      </c>
      <c r="AD10" s="40">
        <f t="shared" si="12"/>
        <v>0</v>
      </c>
      <c r="AE10" s="43">
        <f t="shared" ref="AE10:AE13" si="23">SUM(AF10,AH10,AJ10)</f>
        <v>27</v>
      </c>
      <c r="AF10" s="37">
        <v>22.0</v>
      </c>
      <c r="AG10" s="40">
        <f t="shared" si="13"/>
        <v>81.48</v>
      </c>
      <c r="AH10" s="37">
        <v>5.0</v>
      </c>
      <c r="AI10" s="40">
        <f t="shared" si="14"/>
        <v>18.52</v>
      </c>
      <c r="AJ10" s="37">
        <v>0.0</v>
      </c>
      <c r="AK10" s="40">
        <f t="shared" si="15"/>
        <v>0</v>
      </c>
      <c r="AL10" s="45">
        <v>27.0</v>
      </c>
      <c r="AM10" s="46">
        <v>26.0</v>
      </c>
      <c r="AN10" s="47">
        <f t="shared" si="16"/>
        <v>96.3</v>
      </c>
      <c r="AO10" s="46">
        <v>1.0</v>
      </c>
      <c r="AP10" s="47">
        <f t="shared" si="17"/>
        <v>3.7</v>
      </c>
      <c r="AQ10" s="46">
        <v>0.0</v>
      </c>
      <c r="AR10" s="40">
        <f t="shared" si="18"/>
        <v>0</v>
      </c>
      <c r="AS10" s="36">
        <v>27.0</v>
      </c>
      <c r="AT10" s="37">
        <v>27.0</v>
      </c>
      <c r="AU10" s="40">
        <f t="shared" si="19"/>
        <v>100</v>
      </c>
      <c r="AV10" s="37">
        <v>0.0</v>
      </c>
      <c r="AW10" s="40">
        <f t="shared" si="20"/>
        <v>0</v>
      </c>
      <c r="AX10" s="37">
        <v>0.0</v>
      </c>
      <c r="AY10" s="40">
        <f t="shared" si="21"/>
        <v>0</v>
      </c>
    </row>
    <row r="11" ht="24.0" customHeight="1">
      <c r="A11" s="48">
        <v>4.0</v>
      </c>
      <c r="B11" s="50" t="s">
        <v>37</v>
      </c>
      <c r="C11" s="36">
        <v>12.0</v>
      </c>
      <c r="D11" s="37">
        <v>11.0</v>
      </c>
      <c r="E11" s="40">
        <f t="shared" si="1"/>
        <v>91.67</v>
      </c>
      <c r="F11" s="37">
        <v>1.0</v>
      </c>
      <c r="G11" s="40">
        <f t="shared" si="2"/>
        <v>8.33</v>
      </c>
      <c r="H11" s="37">
        <v>0.0</v>
      </c>
      <c r="I11" s="40">
        <f t="shared" si="3"/>
        <v>0</v>
      </c>
      <c r="J11" s="36">
        <v>12.0</v>
      </c>
      <c r="K11" s="37">
        <v>10.0</v>
      </c>
      <c r="L11" s="40">
        <f t="shared" si="4"/>
        <v>83.33</v>
      </c>
      <c r="M11" s="37">
        <v>2.0</v>
      </c>
      <c r="N11" s="40">
        <f t="shared" si="5"/>
        <v>16.67</v>
      </c>
      <c r="O11" s="37">
        <v>0.0</v>
      </c>
      <c r="P11" s="40">
        <f t="shared" si="6"/>
        <v>0</v>
      </c>
      <c r="Q11" s="43">
        <f t="shared" ref="Q11:Q12" si="24">SUM(R11,T11,V11)</f>
        <v>12</v>
      </c>
      <c r="R11" s="37">
        <v>7.0</v>
      </c>
      <c r="S11" s="40">
        <f t="shared" si="7"/>
        <v>58.33</v>
      </c>
      <c r="T11" s="37">
        <v>5.0</v>
      </c>
      <c r="U11" s="40">
        <f t="shared" si="8"/>
        <v>41.67</v>
      </c>
      <c r="V11" s="37">
        <v>0.0</v>
      </c>
      <c r="W11" s="40">
        <f t="shared" si="9"/>
        <v>0</v>
      </c>
      <c r="X11" s="43">
        <f t="shared" si="22"/>
        <v>12</v>
      </c>
      <c r="Y11" s="37">
        <v>7.0</v>
      </c>
      <c r="Z11" s="40">
        <f t="shared" si="10"/>
        <v>58.33</v>
      </c>
      <c r="AA11" s="37">
        <v>5.0</v>
      </c>
      <c r="AB11" s="40">
        <f t="shared" si="11"/>
        <v>41.67</v>
      </c>
      <c r="AC11" s="37">
        <v>0.0</v>
      </c>
      <c r="AD11" s="40">
        <f t="shared" si="12"/>
        <v>0</v>
      </c>
      <c r="AE11" s="43">
        <f t="shared" si="23"/>
        <v>12</v>
      </c>
      <c r="AF11" s="37">
        <v>10.0</v>
      </c>
      <c r="AG11" s="40">
        <f t="shared" si="13"/>
        <v>83.33</v>
      </c>
      <c r="AH11" s="37">
        <v>2.0</v>
      </c>
      <c r="AI11" s="40">
        <f t="shared" si="14"/>
        <v>16.67</v>
      </c>
      <c r="AJ11" s="37">
        <v>0.0</v>
      </c>
      <c r="AK11" s="40">
        <f t="shared" si="15"/>
        <v>0</v>
      </c>
      <c r="AL11" s="49">
        <f t="shared" ref="AL11:AL12" si="25">SUM(AM11,AO11,AQ11)</f>
        <v>12</v>
      </c>
      <c r="AM11" s="46">
        <v>11.0</v>
      </c>
      <c r="AN11" s="47">
        <f t="shared" si="16"/>
        <v>91.67</v>
      </c>
      <c r="AO11" s="46">
        <v>1.0</v>
      </c>
      <c r="AP11" s="47">
        <f t="shared" si="17"/>
        <v>8.33</v>
      </c>
      <c r="AQ11" s="46">
        <v>0.0</v>
      </c>
      <c r="AR11" s="40">
        <f t="shared" si="18"/>
        <v>0</v>
      </c>
      <c r="AS11" s="43">
        <f t="shared" ref="AS11:AS15" si="26">SUM(AT11,AV11,AX11)</f>
        <v>12</v>
      </c>
      <c r="AT11" s="37">
        <v>12.0</v>
      </c>
      <c r="AU11" s="40">
        <f t="shared" si="19"/>
        <v>100</v>
      </c>
      <c r="AV11" s="37">
        <v>0.0</v>
      </c>
      <c r="AW11" s="40">
        <f t="shared" si="20"/>
        <v>0</v>
      </c>
      <c r="AX11" s="37">
        <v>0.0</v>
      </c>
      <c r="AY11" s="40">
        <f t="shared" si="21"/>
        <v>0</v>
      </c>
    </row>
    <row r="12" ht="24.0" customHeight="1">
      <c r="A12" s="34">
        <v>5.0</v>
      </c>
      <c r="B12" s="50" t="s">
        <v>38</v>
      </c>
      <c r="C12" s="43">
        <f>SUM(D12,F12,H12)</f>
        <v>39</v>
      </c>
      <c r="D12" s="52">
        <v>20.0</v>
      </c>
      <c r="E12" s="40">
        <f t="shared" si="1"/>
        <v>51.28</v>
      </c>
      <c r="F12" s="52">
        <v>18.0</v>
      </c>
      <c r="G12" s="40">
        <f t="shared" si="2"/>
        <v>46.16</v>
      </c>
      <c r="H12" s="52">
        <v>1.0</v>
      </c>
      <c r="I12" s="40">
        <f t="shared" si="3"/>
        <v>2.56</v>
      </c>
      <c r="J12" s="43">
        <f t="shared" ref="J12:J15" si="27">SUM(K12,M12,O12)</f>
        <v>39</v>
      </c>
      <c r="K12" s="52">
        <v>20.0</v>
      </c>
      <c r="L12" s="40">
        <f t="shared" si="4"/>
        <v>51.28</v>
      </c>
      <c r="M12" s="52">
        <v>16.0</v>
      </c>
      <c r="N12" s="40">
        <f t="shared" si="5"/>
        <v>41.03</v>
      </c>
      <c r="O12" s="52">
        <v>3.0</v>
      </c>
      <c r="P12" s="40">
        <f t="shared" si="6"/>
        <v>7.69</v>
      </c>
      <c r="Q12" s="43">
        <f t="shared" si="24"/>
        <v>39</v>
      </c>
      <c r="R12" s="52">
        <v>20.0</v>
      </c>
      <c r="S12" s="40">
        <f t="shared" si="7"/>
        <v>51.28</v>
      </c>
      <c r="T12" s="52">
        <v>17.0</v>
      </c>
      <c r="U12" s="40">
        <f t="shared" si="8"/>
        <v>43.59</v>
      </c>
      <c r="V12" s="52">
        <v>2.0</v>
      </c>
      <c r="W12" s="40">
        <f t="shared" si="9"/>
        <v>5.13</v>
      </c>
      <c r="X12" s="43">
        <f t="shared" si="22"/>
        <v>39</v>
      </c>
      <c r="Y12" s="52">
        <v>23.0</v>
      </c>
      <c r="Z12" s="40">
        <f t="shared" si="10"/>
        <v>58.97</v>
      </c>
      <c r="AA12" s="52">
        <v>16.0</v>
      </c>
      <c r="AB12" s="40">
        <f t="shared" si="11"/>
        <v>41.03</v>
      </c>
      <c r="AC12" s="52">
        <v>0.0</v>
      </c>
      <c r="AD12" s="40">
        <f t="shared" si="12"/>
        <v>0</v>
      </c>
      <c r="AE12" s="43">
        <f t="shared" si="23"/>
        <v>39</v>
      </c>
      <c r="AF12" s="52">
        <v>23.0</v>
      </c>
      <c r="AG12" s="40">
        <f t="shared" si="13"/>
        <v>58.97</v>
      </c>
      <c r="AH12" s="52">
        <v>16.0</v>
      </c>
      <c r="AI12" s="40">
        <f t="shared" si="14"/>
        <v>41.03</v>
      </c>
      <c r="AJ12" s="52">
        <v>0.0</v>
      </c>
      <c r="AK12" s="40">
        <f t="shared" si="15"/>
        <v>0</v>
      </c>
      <c r="AL12" s="49">
        <f t="shared" si="25"/>
        <v>39</v>
      </c>
      <c r="AM12" s="53">
        <v>23.0</v>
      </c>
      <c r="AN12" s="47">
        <f t="shared" si="16"/>
        <v>58.97</v>
      </c>
      <c r="AO12" s="53">
        <v>16.0</v>
      </c>
      <c r="AP12" s="47">
        <f t="shared" si="17"/>
        <v>41.03</v>
      </c>
      <c r="AQ12" s="53">
        <v>0.0</v>
      </c>
      <c r="AR12" s="40">
        <f t="shared" si="18"/>
        <v>0</v>
      </c>
      <c r="AS12" s="43">
        <f t="shared" si="26"/>
        <v>39</v>
      </c>
      <c r="AT12" s="52">
        <v>23.0</v>
      </c>
      <c r="AU12" s="40">
        <f t="shared" si="19"/>
        <v>58.97</v>
      </c>
      <c r="AV12" s="52">
        <v>16.0</v>
      </c>
      <c r="AW12" s="40">
        <f t="shared" si="20"/>
        <v>41.03</v>
      </c>
      <c r="AX12" s="52">
        <v>0.0</v>
      </c>
      <c r="AY12" s="40">
        <f t="shared" si="21"/>
        <v>0</v>
      </c>
    </row>
    <row r="13" ht="24.0" customHeight="1">
      <c r="A13" s="48">
        <v>6.0</v>
      </c>
      <c r="B13" s="50" t="s">
        <v>39</v>
      </c>
      <c r="C13" s="36">
        <v>36.0</v>
      </c>
      <c r="D13" s="37">
        <v>11.0</v>
      </c>
      <c r="E13" s="40">
        <f t="shared" si="1"/>
        <v>30.56</v>
      </c>
      <c r="F13" s="37">
        <v>23.0</v>
      </c>
      <c r="G13" s="40">
        <f t="shared" si="2"/>
        <v>63.88</v>
      </c>
      <c r="H13" s="37">
        <v>2.0</v>
      </c>
      <c r="I13" s="40">
        <f t="shared" si="3"/>
        <v>5.56</v>
      </c>
      <c r="J13" s="43">
        <f t="shared" si="27"/>
        <v>36</v>
      </c>
      <c r="K13" s="37">
        <v>11.0</v>
      </c>
      <c r="L13" s="40">
        <f t="shared" si="4"/>
        <v>30.56</v>
      </c>
      <c r="M13" s="37">
        <v>23.0</v>
      </c>
      <c r="N13" s="40">
        <f t="shared" si="5"/>
        <v>63.88</v>
      </c>
      <c r="O13" s="37">
        <v>2.0</v>
      </c>
      <c r="P13" s="40">
        <f t="shared" si="6"/>
        <v>5.56</v>
      </c>
      <c r="Q13" s="36">
        <v>36.0</v>
      </c>
      <c r="R13" s="37">
        <v>13.0</v>
      </c>
      <c r="S13" s="40">
        <f t="shared" si="7"/>
        <v>36.11</v>
      </c>
      <c r="T13" s="37">
        <v>23.0</v>
      </c>
      <c r="U13" s="40">
        <f t="shared" si="8"/>
        <v>63.89</v>
      </c>
      <c r="V13" s="37">
        <v>0.0</v>
      </c>
      <c r="W13" s="40">
        <f t="shared" si="9"/>
        <v>0</v>
      </c>
      <c r="X13" s="43">
        <f t="shared" si="22"/>
        <v>36</v>
      </c>
      <c r="Y13" s="37">
        <v>12.0</v>
      </c>
      <c r="Z13" s="40">
        <f t="shared" si="10"/>
        <v>33.33</v>
      </c>
      <c r="AA13" s="37">
        <v>24.0</v>
      </c>
      <c r="AB13" s="40">
        <f t="shared" si="11"/>
        <v>66.67</v>
      </c>
      <c r="AC13" s="37">
        <v>0.0</v>
      </c>
      <c r="AD13" s="40">
        <f t="shared" si="12"/>
        <v>0</v>
      </c>
      <c r="AE13" s="43">
        <f t="shared" si="23"/>
        <v>36</v>
      </c>
      <c r="AF13" s="37">
        <v>12.0</v>
      </c>
      <c r="AG13" s="40">
        <f t="shared" si="13"/>
        <v>33.33</v>
      </c>
      <c r="AH13" s="37">
        <v>24.0</v>
      </c>
      <c r="AI13" s="40">
        <f t="shared" si="14"/>
        <v>66.67</v>
      </c>
      <c r="AJ13" s="37">
        <v>0.0</v>
      </c>
      <c r="AK13" s="40">
        <f t="shared" si="15"/>
        <v>0</v>
      </c>
      <c r="AL13" s="45">
        <v>36.0</v>
      </c>
      <c r="AM13" s="46">
        <v>13.0</v>
      </c>
      <c r="AN13" s="47">
        <f t="shared" si="16"/>
        <v>36.11</v>
      </c>
      <c r="AO13" s="46">
        <v>23.0</v>
      </c>
      <c r="AP13" s="47">
        <f t="shared" si="17"/>
        <v>63.89</v>
      </c>
      <c r="AQ13" s="46">
        <v>0.0</v>
      </c>
      <c r="AR13" s="40">
        <f t="shared" si="18"/>
        <v>0</v>
      </c>
      <c r="AS13" s="43">
        <f t="shared" si="26"/>
        <v>36</v>
      </c>
      <c r="AT13" s="37">
        <v>24.0</v>
      </c>
      <c r="AU13" s="40">
        <f t="shared" si="19"/>
        <v>66.67</v>
      </c>
      <c r="AV13" s="37">
        <v>12.0</v>
      </c>
      <c r="AW13" s="40">
        <f t="shared" si="20"/>
        <v>33.33</v>
      </c>
      <c r="AX13" s="37">
        <v>0.0</v>
      </c>
      <c r="AY13" s="40">
        <f t="shared" si="21"/>
        <v>0</v>
      </c>
    </row>
    <row r="14" ht="24.0" customHeight="1">
      <c r="A14" s="34">
        <v>7.0</v>
      </c>
      <c r="B14" s="54" t="s">
        <v>40</v>
      </c>
      <c r="C14" s="43">
        <f t="shared" ref="C14:C15" si="28">SUM(D14,F14,H14)</f>
        <v>24</v>
      </c>
      <c r="D14" s="37">
        <v>11.0</v>
      </c>
      <c r="E14" s="40">
        <f t="shared" si="1"/>
        <v>45.83</v>
      </c>
      <c r="F14" s="37">
        <v>13.0</v>
      </c>
      <c r="G14" s="40">
        <f t="shared" si="2"/>
        <v>54.17</v>
      </c>
      <c r="H14" s="37">
        <v>0.0</v>
      </c>
      <c r="I14" s="40">
        <f t="shared" si="3"/>
        <v>0</v>
      </c>
      <c r="J14" s="43">
        <f t="shared" si="27"/>
        <v>24</v>
      </c>
      <c r="K14" s="37">
        <v>11.0</v>
      </c>
      <c r="L14" s="40">
        <f t="shared" si="4"/>
        <v>45.83</v>
      </c>
      <c r="M14" s="37">
        <v>11.0</v>
      </c>
      <c r="N14" s="40">
        <f t="shared" si="5"/>
        <v>45.84</v>
      </c>
      <c r="O14" s="37">
        <v>2.0</v>
      </c>
      <c r="P14" s="40">
        <f t="shared" si="6"/>
        <v>8.33</v>
      </c>
      <c r="Q14" s="43">
        <f t="shared" ref="Q14:Q15" si="29">SUM(R14,T14,V14)</f>
        <v>24</v>
      </c>
      <c r="R14" s="37">
        <v>11.0</v>
      </c>
      <c r="S14" s="40">
        <f t="shared" si="7"/>
        <v>45.83</v>
      </c>
      <c r="T14" s="37">
        <v>11.0</v>
      </c>
      <c r="U14" s="40">
        <f t="shared" si="8"/>
        <v>45.84</v>
      </c>
      <c r="V14" s="37">
        <v>2.0</v>
      </c>
      <c r="W14" s="40">
        <f t="shared" si="9"/>
        <v>8.33</v>
      </c>
      <c r="X14" s="43">
        <f t="shared" si="22"/>
        <v>24</v>
      </c>
      <c r="Y14" s="37">
        <v>12.0</v>
      </c>
      <c r="Z14" s="40">
        <f t="shared" si="10"/>
        <v>50</v>
      </c>
      <c r="AA14" s="37">
        <v>12.0</v>
      </c>
      <c r="AB14" s="40">
        <f t="shared" si="11"/>
        <v>50</v>
      </c>
      <c r="AC14" s="37">
        <v>0.0</v>
      </c>
      <c r="AD14" s="40">
        <f t="shared" si="12"/>
        <v>0</v>
      </c>
      <c r="AE14" s="36">
        <v>24.0</v>
      </c>
      <c r="AF14" s="37">
        <v>11.0</v>
      </c>
      <c r="AG14" s="40">
        <f t="shared" si="13"/>
        <v>45.83</v>
      </c>
      <c r="AH14" s="37">
        <v>13.0</v>
      </c>
      <c r="AI14" s="40">
        <f t="shared" si="14"/>
        <v>54.17</v>
      </c>
      <c r="AJ14" s="37">
        <v>0.0</v>
      </c>
      <c r="AK14" s="40">
        <f t="shared" si="15"/>
        <v>0</v>
      </c>
      <c r="AL14" s="49">
        <f t="shared" ref="AL14:AL15" si="30">SUM(AM14,AO14,AQ14)</f>
        <v>24</v>
      </c>
      <c r="AM14" s="46">
        <v>11.0</v>
      </c>
      <c r="AN14" s="47">
        <f t="shared" si="16"/>
        <v>45.83</v>
      </c>
      <c r="AO14" s="46">
        <v>13.0</v>
      </c>
      <c r="AP14" s="47">
        <f t="shared" si="17"/>
        <v>54.17</v>
      </c>
      <c r="AQ14" s="46">
        <v>0.0</v>
      </c>
      <c r="AR14" s="40">
        <f t="shared" si="18"/>
        <v>0</v>
      </c>
      <c r="AS14" s="43">
        <f t="shared" si="26"/>
        <v>24</v>
      </c>
      <c r="AT14" s="37">
        <v>11.0</v>
      </c>
      <c r="AU14" s="40">
        <f t="shared" si="19"/>
        <v>45.83</v>
      </c>
      <c r="AV14" s="37">
        <v>13.0</v>
      </c>
      <c r="AW14" s="40">
        <f t="shared" si="20"/>
        <v>54.17</v>
      </c>
      <c r="AX14" s="52">
        <v>0.0</v>
      </c>
      <c r="AY14" s="40">
        <f t="shared" si="21"/>
        <v>0</v>
      </c>
    </row>
    <row r="15" ht="24.0" customHeight="1">
      <c r="A15" s="48">
        <v>8.0</v>
      </c>
      <c r="B15" s="54" t="s">
        <v>41</v>
      </c>
      <c r="C15" s="43">
        <f t="shared" si="28"/>
        <v>40</v>
      </c>
      <c r="D15" s="37">
        <v>17.0</v>
      </c>
      <c r="E15" s="40">
        <f t="shared" si="1"/>
        <v>42.5</v>
      </c>
      <c r="F15" s="37">
        <v>23.0</v>
      </c>
      <c r="G15" s="40">
        <f t="shared" si="2"/>
        <v>57.5</v>
      </c>
      <c r="H15" s="37">
        <v>0.0</v>
      </c>
      <c r="I15" s="40">
        <f t="shared" si="3"/>
        <v>0</v>
      </c>
      <c r="J15" s="43">
        <f t="shared" si="27"/>
        <v>40</v>
      </c>
      <c r="K15" s="37">
        <v>17.0</v>
      </c>
      <c r="L15" s="40">
        <f t="shared" si="4"/>
        <v>42.5</v>
      </c>
      <c r="M15" s="37">
        <v>19.0</v>
      </c>
      <c r="N15" s="40">
        <f t="shared" si="5"/>
        <v>47.5</v>
      </c>
      <c r="O15" s="37">
        <v>4.0</v>
      </c>
      <c r="P15" s="40">
        <f t="shared" si="6"/>
        <v>10</v>
      </c>
      <c r="Q15" s="43">
        <f t="shared" si="29"/>
        <v>40</v>
      </c>
      <c r="R15" s="37">
        <v>17.0</v>
      </c>
      <c r="S15" s="40">
        <f t="shared" si="7"/>
        <v>42.5</v>
      </c>
      <c r="T15" s="37">
        <v>19.0</v>
      </c>
      <c r="U15" s="40">
        <f t="shared" si="8"/>
        <v>47.5</v>
      </c>
      <c r="V15" s="37">
        <v>4.0</v>
      </c>
      <c r="W15" s="40">
        <f t="shared" si="9"/>
        <v>10</v>
      </c>
      <c r="X15" s="43">
        <f t="shared" si="22"/>
        <v>40</v>
      </c>
      <c r="Y15" s="37">
        <v>20.0</v>
      </c>
      <c r="Z15" s="40">
        <f t="shared" si="10"/>
        <v>50</v>
      </c>
      <c r="AA15" s="37">
        <v>20.0</v>
      </c>
      <c r="AB15" s="40">
        <f t="shared" si="11"/>
        <v>50</v>
      </c>
      <c r="AC15" s="37">
        <v>0.0</v>
      </c>
      <c r="AD15" s="40">
        <f t="shared" si="12"/>
        <v>0</v>
      </c>
      <c r="AE15" s="43">
        <f>SUM(AF15,AH15,AJ15)</f>
        <v>40</v>
      </c>
      <c r="AF15" s="37">
        <v>20.0</v>
      </c>
      <c r="AG15" s="40">
        <f t="shared" si="13"/>
        <v>50</v>
      </c>
      <c r="AH15" s="37">
        <v>20.0</v>
      </c>
      <c r="AI15" s="40">
        <f t="shared" si="14"/>
        <v>50</v>
      </c>
      <c r="AJ15" s="37">
        <v>0.0</v>
      </c>
      <c r="AK15" s="40">
        <f t="shared" si="15"/>
        <v>0</v>
      </c>
      <c r="AL15" s="49">
        <f t="shared" si="30"/>
        <v>40</v>
      </c>
      <c r="AM15" s="46">
        <v>20.0</v>
      </c>
      <c r="AN15" s="47">
        <f t="shared" si="16"/>
        <v>50</v>
      </c>
      <c r="AO15" s="46">
        <v>20.0</v>
      </c>
      <c r="AP15" s="47">
        <f t="shared" si="17"/>
        <v>50</v>
      </c>
      <c r="AQ15" s="46">
        <v>0.0</v>
      </c>
      <c r="AR15" s="40">
        <f t="shared" si="18"/>
        <v>0</v>
      </c>
      <c r="AS15" s="43">
        <f t="shared" si="26"/>
        <v>40</v>
      </c>
      <c r="AT15" s="37">
        <v>38.0</v>
      </c>
      <c r="AU15" s="40">
        <f t="shared" si="19"/>
        <v>95</v>
      </c>
      <c r="AV15" s="37">
        <v>2.0</v>
      </c>
      <c r="AW15" s="40">
        <f t="shared" si="20"/>
        <v>5</v>
      </c>
      <c r="AX15" s="37">
        <v>0.0</v>
      </c>
      <c r="AY15" s="40">
        <f t="shared" si="21"/>
        <v>0</v>
      </c>
    </row>
    <row r="16" ht="24.0" customHeight="1">
      <c r="A16" s="34">
        <v>9.0</v>
      </c>
      <c r="B16" s="54" t="s">
        <v>42</v>
      </c>
      <c r="C16" s="36">
        <v>39.0</v>
      </c>
      <c r="D16" s="37">
        <v>21.0</v>
      </c>
      <c r="E16" s="40">
        <f t="shared" si="1"/>
        <v>53.85</v>
      </c>
      <c r="F16" s="37">
        <v>15.0</v>
      </c>
      <c r="G16" s="40">
        <f t="shared" si="2"/>
        <v>38.46</v>
      </c>
      <c r="H16" s="37">
        <v>3.0</v>
      </c>
      <c r="I16" s="40">
        <f t="shared" si="3"/>
        <v>7.69</v>
      </c>
      <c r="J16" s="36">
        <v>39.0</v>
      </c>
      <c r="K16" s="37">
        <v>22.0</v>
      </c>
      <c r="L16" s="40">
        <f t="shared" si="4"/>
        <v>56.41</v>
      </c>
      <c r="M16" s="37">
        <v>12.0</v>
      </c>
      <c r="N16" s="40">
        <f t="shared" si="5"/>
        <v>30.77</v>
      </c>
      <c r="O16" s="37">
        <v>5.0</v>
      </c>
      <c r="P16" s="40">
        <f t="shared" si="6"/>
        <v>12.82</v>
      </c>
      <c r="Q16" s="36">
        <v>39.0</v>
      </c>
      <c r="R16" s="37">
        <v>22.0</v>
      </c>
      <c r="S16" s="40">
        <f t="shared" si="7"/>
        <v>56.41</v>
      </c>
      <c r="T16" s="37">
        <v>12.0</v>
      </c>
      <c r="U16" s="40">
        <f t="shared" si="8"/>
        <v>30.77</v>
      </c>
      <c r="V16" s="37">
        <v>5.0</v>
      </c>
      <c r="W16" s="40">
        <f t="shared" si="9"/>
        <v>12.82</v>
      </c>
      <c r="X16" s="36">
        <v>39.0</v>
      </c>
      <c r="Y16" s="37">
        <v>30.0</v>
      </c>
      <c r="Z16" s="40">
        <f t="shared" si="10"/>
        <v>76.92</v>
      </c>
      <c r="AA16" s="37">
        <v>9.0</v>
      </c>
      <c r="AB16" s="40">
        <f t="shared" si="11"/>
        <v>23.08</v>
      </c>
      <c r="AC16" s="37">
        <v>0.0</v>
      </c>
      <c r="AD16" s="40">
        <f t="shared" si="12"/>
        <v>0</v>
      </c>
      <c r="AE16" s="36">
        <v>39.0</v>
      </c>
      <c r="AF16" s="37">
        <v>24.0</v>
      </c>
      <c r="AG16" s="40">
        <f t="shared" si="13"/>
        <v>61.54</v>
      </c>
      <c r="AH16" s="37">
        <v>15.0</v>
      </c>
      <c r="AI16" s="40">
        <f t="shared" si="14"/>
        <v>38.46</v>
      </c>
      <c r="AJ16" s="37">
        <v>0.0</v>
      </c>
      <c r="AK16" s="40">
        <f t="shared" si="15"/>
        <v>0</v>
      </c>
      <c r="AL16" s="45">
        <v>39.0</v>
      </c>
      <c r="AM16" s="46">
        <v>21.0</v>
      </c>
      <c r="AN16" s="47">
        <f t="shared" si="16"/>
        <v>53.85</v>
      </c>
      <c r="AO16" s="46">
        <v>18.0</v>
      </c>
      <c r="AP16" s="47">
        <f t="shared" si="17"/>
        <v>46.15</v>
      </c>
      <c r="AQ16" s="46">
        <v>0.0</v>
      </c>
      <c r="AR16" s="40">
        <f t="shared" si="18"/>
        <v>0</v>
      </c>
      <c r="AS16" s="36">
        <v>39.0</v>
      </c>
      <c r="AT16" s="37">
        <v>39.0</v>
      </c>
      <c r="AU16" s="40">
        <f t="shared" si="19"/>
        <v>100</v>
      </c>
      <c r="AV16" s="37">
        <v>0.0</v>
      </c>
      <c r="AW16" s="40">
        <f t="shared" si="20"/>
        <v>0</v>
      </c>
      <c r="AX16" s="37">
        <v>0.0</v>
      </c>
      <c r="AY16" s="40">
        <f t="shared" si="21"/>
        <v>0</v>
      </c>
    </row>
    <row r="17" ht="24.0" customHeight="1">
      <c r="A17" s="48">
        <v>10.0</v>
      </c>
      <c r="B17" s="54" t="s">
        <v>43</v>
      </c>
      <c r="C17" s="43">
        <f t="shared" ref="C17:C18" si="31">SUM(D17,F17,H17)</f>
        <v>34</v>
      </c>
      <c r="D17" s="52">
        <v>19.0</v>
      </c>
      <c r="E17" s="40">
        <f t="shared" si="1"/>
        <v>55.88</v>
      </c>
      <c r="F17" s="52">
        <v>15.0</v>
      </c>
      <c r="G17" s="40">
        <f t="shared" si="2"/>
        <v>44.12</v>
      </c>
      <c r="H17" s="52">
        <v>0.0</v>
      </c>
      <c r="I17" s="40">
        <f t="shared" si="3"/>
        <v>0</v>
      </c>
      <c r="J17" s="43">
        <f t="shared" ref="J17:J19" si="32">SUM(K17,M17,O17)</f>
        <v>34</v>
      </c>
      <c r="K17" s="52">
        <v>19.0</v>
      </c>
      <c r="L17" s="40">
        <f t="shared" si="4"/>
        <v>55.88</v>
      </c>
      <c r="M17" s="52">
        <v>15.0</v>
      </c>
      <c r="N17" s="40">
        <f t="shared" si="5"/>
        <v>44.12</v>
      </c>
      <c r="O17" s="52">
        <v>0.0</v>
      </c>
      <c r="P17" s="40">
        <f t="shared" si="6"/>
        <v>0</v>
      </c>
      <c r="Q17" s="43">
        <f t="shared" ref="Q17:Q18" si="33">SUM(R17,T17,V17)</f>
        <v>34</v>
      </c>
      <c r="R17" s="52">
        <v>19.0</v>
      </c>
      <c r="S17" s="40">
        <f t="shared" si="7"/>
        <v>55.88</v>
      </c>
      <c r="T17" s="52">
        <v>15.0</v>
      </c>
      <c r="U17" s="40">
        <f t="shared" si="8"/>
        <v>44.12</v>
      </c>
      <c r="V17" s="52">
        <v>0.0</v>
      </c>
      <c r="W17" s="40">
        <f t="shared" si="9"/>
        <v>0</v>
      </c>
      <c r="X17" s="43">
        <f t="shared" ref="X17:X18" si="34">SUM(Y17,AA17,AC17)</f>
        <v>34</v>
      </c>
      <c r="Y17" s="52">
        <v>22.0</v>
      </c>
      <c r="Z17" s="40">
        <f t="shared" si="10"/>
        <v>64.71</v>
      </c>
      <c r="AA17" s="52">
        <v>12.0</v>
      </c>
      <c r="AB17" s="40">
        <f t="shared" si="11"/>
        <v>35.29</v>
      </c>
      <c r="AC17" s="52">
        <v>0.0</v>
      </c>
      <c r="AD17" s="40">
        <f t="shared" si="12"/>
        <v>0</v>
      </c>
      <c r="AE17" s="43">
        <f t="shared" ref="AE17:AE18" si="35">SUM(AF17,AH17,AJ17)</f>
        <v>34</v>
      </c>
      <c r="AF17" s="52">
        <v>22.0</v>
      </c>
      <c r="AG17" s="40">
        <f t="shared" si="13"/>
        <v>64.71</v>
      </c>
      <c r="AH17" s="52">
        <v>12.0</v>
      </c>
      <c r="AI17" s="40">
        <f t="shared" si="14"/>
        <v>35.29</v>
      </c>
      <c r="AJ17" s="52">
        <v>0.0</v>
      </c>
      <c r="AK17" s="40">
        <f t="shared" si="15"/>
        <v>0</v>
      </c>
      <c r="AL17" s="49">
        <f t="shared" ref="AL17:AL18" si="36">SUM(AM17,AO17,AQ17)</f>
        <v>34</v>
      </c>
      <c r="AM17" s="53">
        <v>22.0</v>
      </c>
      <c r="AN17" s="47">
        <f t="shared" si="16"/>
        <v>64.71</v>
      </c>
      <c r="AO17" s="53">
        <v>12.0</v>
      </c>
      <c r="AP17" s="47">
        <f t="shared" si="17"/>
        <v>35.29</v>
      </c>
      <c r="AQ17" s="53">
        <v>0.0</v>
      </c>
      <c r="AR17" s="40">
        <f t="shared" si="18"/>
        <v>0</v>
      </c>
      <c r="AS17" s="43">
        <f t="shared" ref="AS17:AS18" si="37">SUM(AT17,AV17,AX17)</f>
        <v>34</v>
      </c>
      <c r="AT17" s="52">
        <v>22.0</v>
      </c>
      <c r="AU17" s="40">
        <f t="shared" si="19"/>
        <v>64.71</v>
      </c>
      <c r="AV17" s="52">
        <v>12.0</v>
      </c>
      <c r="AW17" s="40">
        <f t="shared" si="20"/>
        <v>35.29</v>
      </c>
      <c r="AX17" s="52">
        <v>0.0</v>
      </c>
      <c r="AY17" s="40">
        <f t="shared" si="21"/>
        <v>0</v>
      </c>
    </row>
    <row r="18" ht="24.0" customHeight="1">
      <c r="A18" s="34">
        <v>11.0</v>
      </c>
      <c r="B18" s="54" t="s">
        <v>44</v>
      </c>
      <c r="C18" s="43">
        <f t="shared" si="31"/>
        <v>34</v>
      </c>
      <c r="D18" s="37">
        <v>12.0</v>
      </c>
      <c r="E18" s="40">
        <f t="shared" si="1"/>
        <v>35.29</v>
      </c>
      <c r="F18" s="37">
        <v>22.0</v>
      </c>
      <c r="G18" s="40">
        <f t="shared" si="2"/>
        <v>64.71</v>
      </c>
      <c r="H18" s="37">
        <v>0.0</v>
      </c>
      <c r="I18" s="40">
        <f t="shared" si="3"/>
        <v>0</v>
      </c>
      <c r="J18" s="43">
        <f t="shared" si="32"/>
        <v>34</v>
      </c>
      <c r="K18" s="37">
        <v>12.0</v>
      </c>
      <c r="L18" s="40">
        <f t="shared" si="4"/>
        <v>35.29</v>
      </c>
      <c r="M18" s="37">
        <v>22.0</v>
      </c>
      <c r="N18" s="40">
        <f t="shared" si="5"/>
        <v>64.71</v>
      </c>
      <c r="O18" s="37">
        <v>0.0</v>
      </c>
      <c r="P18" s="40">
        <f t="shared" si="6"/>
        <v>0</v>
      </c>
      <c r="Q18" s="43">
        <f t="shared" si="33"/>
        <v>34</v>
      </c>
      <c r="R18" s="37">
        <v>12.0</v>
      </c>
      <c r="S18" s="40">
        <f t="shared" si="7"/>
        <v>35.29</v>
      </c>
      <c r="T18" s="37">
        <v>22.0</v>
      </c>
      <c r="U18" s="40">
        <f t="shared" si="8"/>
        <v>64.71</v>
      </c>
      <c r="V18" s="37">
        <v>0.0</v>
      </c>
      <c r="W18" s="40">
        <f t="shared" si="9"/>
        <v>0</v>
      </c>
      <c r="X18" s="43">
        <f t="shared" si="34"/>
        <v>34</v>
      </c>
      <c r="Y18" s="37">
        <v>12.0</v>
      </c>
      <c r="Z18" s="40">
        <f t="shared" si="10"/>
        <v>35.29</v>
      </c>
      <c r="AA18" s="37">
        <v>22.0</v>
      </c>
      <c r="AB18" s="40">
        <f t="shared" si="11"/>
        <v>64.71</v>
      </c>
      <c r="AC18" s="37">
        <v>0.0</v>
      </c>
      <c r="AD18" s="40">
        <f t="shared" si="12"/>
        <v>0</v>
      </c>
      <c r="AE18" s="43">
        <f t="shared" si="35"/>
        <v>34</v>
      </c>
      <c r="AF18" s="37">
        <v>12.0</v>
      </c>
      <c r="AG18" s="40">
        <f t="shared" si="13"/>
        <v>35.29</v>
      </c>
      <c r="AH18" s="37">
        <v>22.0</v>
      </c>
      <c r="AI18" s="40">
        <f t="shared" si="14"/>
        <v>64.71</v>
      </c>
      <c r="AJ18" s="37">
        <v>0.0</v>
      </c>
      <c r="AK18" s="40">
        <f t="shared" si="15"/>
        <v>0</v>
      </c>
      <c r="AL18" s="49">
        <f t="shared" si="36"/>
        <v>34</v>
      </c>
      <c r="AM18" s="46">
        <v>12.0</v>
      </c>
      <c r="AN18" s="47">
        <f t="shared" si="16"/>
        <v>35.29</v>
      </c>
      <c r="AO18" s="46">
        <v>22.0</v>
      </c>
      <c r="AP18" s="47">
        <f t="shared" si="17"/>
        <v>64.71</v>
      </c>
      <c r="AQ18" s="46">
        <v>0.0</v>
      </c>
      <c r="AR18" s="40">
        <f t="shared" si="18"/>
        <v>0</v>
      </c>
      <c r="AS18" s="43">
        <f t="shared" si="37"/>
        <v>34</v>
      </c>
      <c r="AT18" s="37">
        <v>12.0</v>
      </c>
      <c r="AU18" s="40">
        <f t="shared" si="19"/>
        <v>35.29</v>
      </c>
      <c r="AV18" s="37">
        <v>22.0</v>
      </c>
      <c r="AW18" s="40">
        <f t="shared" si="20"/>
        <v>64.71</v>
      </c>
      <c r="AX18" s="37">
        <v>0.0</v>
      </c>
      <c r="AY18" s="40">
        <f t="shared" si="21"/>
        <v>0</v>
      </c>
    </row>
    <row r="19" ht="24.0" customHeight="1">
      <c r="A19" s="56">
        <v>12.0</v>
      </c>
      <c r="B19" s="57" t="s">
        <v>45</v>
      </c>
      <c r="C19" s="36">
        <v>30.0</v>
      </c>
      <c r="D19" s="37">
        <v>20.0</v>
      </c>
      <c r="E19" s="40">
        <f t="shared" si="1"/>
        <v>66.67</v>
      </c>
      <c r="F19" s="37">
        <v>10.0</v>
      </c>
      <c r="G19" s="40">
        <f t="shared" si="2"/>
        <v>33.33</v>
      </c>
      <c r="H19" s="37">
        <v>0.0</v>
      </c>
      <c r="I19" s="40">
        <f t="shared" si="3"/>
        <v>0</v>
      </c>
      <c r="J19" s="43">
        <f t="shared" si="32"/>
        <v>30</v>
      </c>
      <c r="K19" s="37">
        <v>20.0</v>
      </c>
      <c r="L19" s="40">
        <f t="shared" si="4"/>
        <v>66.67</v>
      </c>
      <c r="M19" s="37">
        <v>10.0</v>
      </c>
      <c r="N19" s="40">
        <f t="shared" si="5"/>
        <v>33.33</v>
      </c>
      <c r="O19" s="37">
        <v>0.0</v>
      </c>
      <c r="P19" s="40">
        <f t="shared" si="6"/>
        <v>0</v>
      </c>
      <c r="Q19" s="36">
        <v>30.0</v>
      </c>
      <c r="R19" s="37">
        <v>20.0</v>
      </c>
      <c r="S19" s="40">
        <f t="shared" si="7"/>
        <v>66.67</v>
      </c>
      <c r="T19" s="37">
        <v>10.0</v>
      </c>
      <c r="U19" s="40">
        <f t="shared" si="8"/>
        <v>33.33</v>
      </c>
      <c r="V19" s="37">
        <v>0.0</v>
      </c>
      <c r="W19" s="40">
        <f t="shared" si="9"/>
        <v>0</v>
      </c>
      <c r="X19" s="36">
        <v>30.0</v>
      </c>
      <c r="Y19" s="37">
        <v>19.0</v>
      </c>
      <c r="Z19" s="40">
        <f t="shared" si="10"/>
        <v>63.33</v>
      </c>
      <c r="AA19" s="37">
        <v>11.0</v>
      </c>
      <c r="AB19" s="40">
        <f t="shared" si="11"/>
        <v>36.67</v>
      </c>
      <c r="AC19" s="37">
        <v>0.0</v>
      </c>
      <c r="AD19" s="40">
        <f t="shared" si="12"/>
        <v>0</v>
      </c>
      <c r="AE19" s="36">
        <v>30.0</v>
      </c>
      <c r="AF19" s="37">
        <v>19.0</v>
      </c>
      <c r="AG19" s="40">
        <f t="shared" si="13"/>
        <v>63.33</v>
      </c>
      <c r="AH19" s="37">
        <v>11.0</v>
      </c>
      <c r="AI19" s="40">
        <f t="shared" si="14"/>
        <v>36.67</v>
      </c>
      <c r="AJ19" s="37">
        <v>0.0</v>
      </c>
      <c r="AK19" s="40">
        <f t="shared" si="15"/>
        <v>0</v>
      </c>
      <c r="AL19" s="45">
        <v>30.0</v>
      </c>
      <c r="AM19" s="46">
        <v>19.0</v>
      </c>
      <c r="AN19" s="47">
        <f t="shared" si="16"/>
        <v>63.33</v>
      </c>
      <c r="AO19" s="46">
        <v>11.0</v>
      </c>
      <c r="AP19" s="47">
        <f t="shared" si="17"/>
        <v>36.67</v>
      </c>
      <c r="AQ19" s="46">
        <v>0.0</v>
      </c>
      <c r="AR19" s="40">
        <f t="shared" si="18"/>
        <v>0</v>
      </c>
      <c r="AS19" s="36">
        <v>30.0</v>
      </c>
      <c r="AT19" s="37">
        <v>19.0</v>
      </c>
      <c r="AU19" s="40">
        <f t="shared" si="19"/>
        <v>63.33</v>
      </c>
      <c r="AV19" s="37">
        <v>11.0</v>
      </c>
      <c r="AW19" s="40">
        <f t="shared" si="20"/>
        <v>36.67</v>
      </c>
      <c r="AX19" s="37">
        <v>0.0</v>
      </c>
      <c r="AY19" s="40">
        <f t="shared" si="21"/>
        <v>0</v>
      </c>
    </row>
    <row r="20" ht="24.0" customHeight="1">
      <c r="A20" s="34">
        <v>13.0</v>
      </c>
      <c r="B20" s="54" t="s">
        <v>46</v>
      </c>
      <c r="C20" s="36">
        <v>29.0</v>
      </c>
      <c r="D20" s="37">
        <v>18.0</v>
      </c>
      <c r="E20" s="40">
        <f t="shared" si="1"/>
        <v>62.07</v>
      </c>
      <c r="F20" s="37">
        <v>11.0</v>
      </c>
      <c r="G20" s="40">
        <f t="shared" si="2"/>
        <v>37.93</v>
      </c>
      <c r="H20" s="37">
        <v>0.0</v>
      </c>
      <c r="I20" s="40">
        <f t="shared" si="3"/>
        <v>0</v>
      </c>
      <c r="J20" s="36">
        <v>29.0</v>
      </c>
      <c r="K20" s="37">
        <v>18.0</v>
      </c>
      <c r="L20" s="40">
        <f t="shared" si="4"/>
        <v>62.07</v>
      </c>
      <c r="M20" s="37">
        <v>11.0</v>
      </c>
      <c r="N20" s="40">
        <f t="shared" si="5"/>
        <v>37.93</v>
      </c>
      <c r="O20" s="37">
        <v>0.0</v>
      </c>
      <c r="P20" s="40">
        <f t="shared" si="6"/>
        <v>0</v>
      </c>
      <c r="Q20" s="36">
        <v>29.0</v>
      </c>
      <c r="R20" s="37">
        <v>18.0</v>
      </c>
      <c r="S20" s="40">
        <f t="shared" si="7"/>
        <v>62.07</v>
      </c>
      <c r="T20" s="37">
        <v>11.0</v>
      </c>
      <c r="U20" s="40">
        <f t="shared" si="8"/>
        <v>37.93</v>
      </c>
      <c r="V20" s="37">
        <v>0.0</v>
      </c>
      <c r="W20" s="40">
        <f t="shared" si="9"/>
        <v>0</v>
      </c>
      <c r="X20" s="36">
        <v>29.0</v>
      </c>
      <c r="Y20" s="37">
        <v>18.0</v>
      </c>
      <c r="Z20" s="40">
        <f t="shared" si="10"/>
        <v>62.07</v>
      </c>
      <c r="AA20" s="37">
        <v>11.0</v>
      </c>
      <c r="AB20" s="40">
        <f t="shared" si="11"/>
        <v>37.93</v>
      </c>
      <c r="AC20" s="37">
        <v>0.0</v>
      </c>
      <c r="AD20" s="40">
        <f t="shared" si="12"/>
        <v>0</v>
      </c>
      <c r="AE20" s="36">
        <v>29.0</v>
      </c>
      <c r="AF20" s="37">
        <v>18.0</v>
      </c>
      <c r="AG20" s="40">
        <f t="shared" si="13"/>
        <v>62.07</v>
      </c>
      <c r="AH20" s="37">
        <v>11.0</v>
      </c>
      <c r="AI20" s="40">
        <f t="shared" si="14"/>
        <v>37.93</v>
      </c>
      <c r="AJ20" s="52">
        <v>0.0</v>
      </c>
      <c r="AK20" s="40">
        <f t="shared" si="15"/>
        <v>0</v>
      </c>
      <c r="AL20" s="45">
        <v>29.0</v>
      </c>
      <c r="AM20" s="46">
        <v>18.0</v>
      </c>
      <c r="AN20" s="47">
        <f t="shared" si="16"/>
        <v>62.07</v>
      </c>
      <c r="AO20" s="46">
        <v>11.0</v>
      </c>
      <c r="AP20" s="47">
        <f t="shared" si="17"/>
        <v>37.93</v>
      </c>
      <c r="AQ20" s="53">
        <v>0.0</v>
      </c>
      <c r="AR20" s="40">
        <f t="shared" si="18"/>
        <v>0</v>
      </c>
      <c r="AS20" s="36">
        <v>29.0</v>
      </c>
      <c r="AT20" s="37">
        <v>18.0</v>
      </c>
      <c r="AU20" s="40">
        <f t="shared" si="19"/>
        <v>62.07</v>
      </c>
      <c r="AV20" s="37">
        <v>11.0</v>
      </c>
      <c r="AW20" s="40">
        <f t="shared" si="20"/>
        <v>37.93</v>
      </c>
      <c r="AX20" s="52">
        <v>0.0</v>
      </c>
      <c r="AY20" s="40">
        <f t="shared" si="21"/>
        <v>0</v>
      </c>
    </row>
    <row r="21" ht="24.0" customHeight="1">
      <c r="A21" s="48">
        <v>14.0</v>
      </c>
      <c r="B21" s="54" t="s">
        <v>47</v>
      </c>
      <c r="C21" s="36">
        <v>26.0</v>
      </c>
      <c r="D21" s="52">
        <v>13.0</v>
      </c>
      <c r="E21" s="40">
        <f t="shared" si="1"/>
        <v>50</v>
      </c>
      <c r="F21" s="52">
        <v>13.0</v>
      </c>
      <c r="G21" s="40">
        <f t="shared" si="2"/>
        <v>50</v>
      </c>
      <c r="H21" s="52">
        <v>0.0</v>
      </c>
      <c r="I21" s="40">
        <f t="shared" si="3"/>
        <v>0</v>
      </c>
      <c r="J21" s="36">
        <v>26.0</v>
      </c>
      <c r="K21" s="52">
        <v>13.0</v>
      </c>
      <c r="L21" s="40">
        <f t="shared" si="4"/>
        <v>50</v>
      </c>
      <c r="M21" s="52">
        <v>13.0</v>
      </c>
      <c r="N21" s="40">
        <f t="shared" si="5"/>
        <v>50</v>
      </c>
      <c r="O21" s="52">
        <v>0.0</v>
      </c>
      <c r="P21" s="40">
        <f t="shared" si="6"/>
        <v>0</v>
      </c>
      <c r="Q21" s="36">
        <v>26.0</v>
      </c>
      <c r="R21" s="52">
        <v>13.0</v>
      </c>
      <c r="S21" s="40">
        <f t="shared" si="7"/>
        <v>50</v>
      </c>
      <c r="T21" s="52">
        <v>13.0</v>
      </c>
      <c r="U21" s="40">
        <f t="shared" si="8"/>
        <v>50</v>
      </c>
      <c r="V21" s="52">
        <v>0.0</v>
      </c>
      <c r="W21" s="40">
        <f t="shared" si="9"/>
        <v>0</v>
      </c>
      <c r="X21" s="36">
        <v>26.0</v>
      </c>
      <c r="Y21" s="52">
        <v>12.0</v>
      </c>
      <c r="Z21" s="40">
        <f t="shared" si="10"/>
        <v>46.15</v>
      </c>
      <c r="AA21" s="52">
        <v>14.0</v>
      </c>
      <c r="AB21" s="40">
        <f t="shared" si="11"/>
        <v>53.85</v>
      </c>
      <c r="AC21" s="52">
        <v>0.0</v>
      </c>
      <c r="AD21" s="40">
        <f t="shared" si="12"/>
        <v>0</v>
      </c>
      <c r="AE21" s="36">
        <v>26.0</v>
      </c>
      <c r="AF21" s="52">
        <v>12.0</v>
      </c>
      <c r="AG21" s="40">
        <f t="shared" si="13"/>
        <v>46.15</v>
      </c>
      <c r="AH21" s="52">
        <v>14.0</v>
      </c>
      <c r="AI21" s="40">
        <f t="shared" si="14"/>
        <v>53.85</v>
      </c>
      <c r="AJ21" s="52">
        <v>0.0</v>
      </c>
      <c r="AK21" s="40">
        <f t="shared" si="15"/>
        <v>0</v>
      </c>
      <c r="AL21" s="45">
        <v>26.0</v>
      </c>
      <c r="AM21" s="53">
        <v>12.0</v>
      </c>
      <c r="AN21" s="47">
        <f t="shared" si="16"/>
        <v>46.15</v>
      </c>
      <c r="AO21" s="53">
        <v>14.0</v>
      </c>
      <c r="AP21" s="47">
        <f t="shared" si="17"/>
        <v>53.85</v>
      </c>
      <c r="AQ21" s="53">
        <v>0.0</v>
      </c>
      <c r="AR21" s="40">
        <f t="shared" si="18"/>
        <v>0</v>
      </c>
      <c r="AS21" s="36">
        <v>26.0</v>
      </c>
      <c r="AT21" s="52">
        <v>12.0</v>
      </c>
      <c r="AU21" s="40">
        <f t="shared" si="19"/>
        <v>46.15</v>
      </c>
      <c r="AV21" s="52">
        <v>14.0</v>
      </c>
      <c r="AW21" s="40">
        <f t="shared" si="20"/>
        <v>53.85</v>
      </c>
      <c r="AX21" s="52">
        <v>0.0</v>
      </c>
      <c r="AY21" s="40">
        <f t="shared" si="21"/>
        <v>0</v>
      </c>
    </row>
    <row r="22" ht="24.0" customHeight="1">
      <c r="A22" s="58"/>
      <c r="B22" s="59" t="s">
        <v>48</v>
      </c>
      <c r="C22" s="60">
        <f t="shared" ref="C22:D22" si="38">SUM(C8:C21)</f>
        <v>430</v>
      </c>
      <c r="D22" s="61">
        <f t="shared" si="38"/>
        <v>234</v>
      </c>
      <c r="E22" s="62">
        <f>IF(D22=0,0,ROUND(D22/C22%,2))</f>
        <v>54.42</v>
      </c>
      <c r="F22" s="61">
        <f>SUM(F8:F21)</f>
        <v>190</v>
      </c>
      <c r="G22" s="62">
        <f>IF(F22=0,0,ROUND(100-E22-I22,2))</f>
        <v>44.18</v>
      </c>
      <c r="H22" s="61">
        <f>SUM(H8:H21)</f>
        <v>6</v>
      </c>
      <c r="I22" s="62">
        <f>IF(H22=0,0,ROUND(H22/C22%,2))</f>
        <v>1.4</v>
      </c>
      <c r="J22" s="63">
        <f t="shared" ref="J22:K22" si="39">SUM(J8:J21)</f>
        <v>430</v>
      </c>
      <c r="K22" s="61">
        <f t="shared" si="39"/>
        <v>234</v>
      </c>
      <c r="L22" s="62">
        <f>IF(K22=0,0,ROUND(K22/J22%,2))</f>
        <v>54.42</v>
      </c>
      <c r="M22" s="61">
        <f>SUM(M8:M21)</f>
        <v>180</v>
      </c>
      <c r="N22" s="62">
        <f>IF(M22=0,0,ROUND(100-L22-P22,2))</f>
        <v>41.86</v>
      </c>
      <c r="O22" s="61">
        <f>SUM(O8:O21)</f>
        <v>16</v>
      </c>
      <c r="P22" s="62">
        <f>IF(O22=0,0,ROUND(O22/J22%,2))</f>
        <v>3.72</v>
      </c>
      <c r="Q22" s="63">
        <f t="shared" ref="Q22:R22" si="40">SUM(Q8:Q21)</f>
        <v>430</v>
      </c>
      <c r="R22" s="61">
        <f t="shared" si="40"/>
        <v>226</v>
      </c>
      <c r="S22" s="62">
        <f>IF(R22=0,0,ROUND(R22/Q22%,2))</f>
        <v>52.56</v>
      </c>
      <c r="T22" s="61">
        <f>SUM(T8:T21)</f>
        <v>191</v>
      </c>
      <c r="U22" s="62">
        <f>IF(T22=0,0,ROUND(100-S22-W22,2))</f>
        <v>44.42</v>
      </c>
      <c r="V22" s="61">
        <f>SUM(V8:V21)</f>
        <v>13</v>
      </c>
      <c r="W22" s="62">
        <f>IF(V22=0,0,ROUND(V22/Q22%,2))</f>
        <v>3.02</v>
      </c>
      <c r="X22" s="63">
        <f t="shared" ref="X22:Y22" si="41">SUM(X8:X21)</f>
        <v>430</v>
      </c>
      <c r="Y22" s="61">
        <f t="shared" si="41"/>
        <v>243</v>
      </c>
      <c r="Z22" s="62">
        <f>IF(Y22=0,0,ROUND(Y22/X22%,2))</f>
        <v>56.51</v>
      </c>
      <c r="AA22" s="61">
        <f>SUM(AA8:AA21)</f>
        <v>187</v>
      </c>
      <c r="AB22" s="62">
        <f>IF(AA22=0,0,ROUND(100-Z22-AD22,2))</f>
        <v>43.49</v>
      </c>
      <c r="AC22" s="61">
        <f>SUM(AC8:AC21)</f>
        <v>0</v>
      </c>
      <c r="AD22" s="62">
        <f>IF(AC22=0,0,ROUND(AC22/X22%,2))</f>
        <v>0</v>
      </c>
      <c r="AE22" s="63">
        <f t="shared" ref="AE22:AF22" si="42">SUM(AE8:AE21)</f>
        <v>430</v>
      </c>
      <c r="AF22" s="61">
        <f t="shared" si="42"/>
        <v>247</v>
      </c>
      <c r="AG22" s="62">
        <f>IF(AF22=0,0,ROUND(AF22/AE22%,2))</f>
        <v>57.44</v>
      </c>
      <c r="AH22" s="61">
        <f>SUM(AH8:AH21)</f>
        <v>183</v>
      </c>
      <c r="AI22" s="62">
        <f>IF(AH22=0,0,ROUND(100-AG22-AK22,2))</f>
        <v>42.56</v>
      </c>
      <c r="AJ22" s="61">
        <f>SUM(AJ8:AJ21)</f>
        <v>0</v>
      </c>
      <c r="AK22" s="62">
        <f>IF(AJ22=0,0,ROUND(AJ22/AE22%,2))</f>
        <v>0</v>
      </c>
      <c r="AL22" s="63">
        <f t="shared" ref="AL22:AM22" si="43">SUM(AL8:AL21)</f>
        <v>430</v>
      </c>
      <c r="AM22" s="61">
        <f t="shared" si="43"/>
        <v>252</v>
      </c>
      <c r="AN22" s="62">
        <f>IF(AM22=0,0,ROUND(AM22/AL22%,2))</f>
        <v>58.6</v>
      </c>
      <c r="AO22" s="61">
        <f>SUM(AO8:AO21)</f>
        <v>178</v>
      </c>
      <c r="AP22" s="62">
        <f>IF(AO22=0,0,ROUND(100-AN22-AR22,2))</f>
        <v>41.4</v>
      </c>
      <c r="AQ22" s="61">
        <f>SUM(AQ8:AQ21)</f>
        <v>0</v>
      </c>
      <c r="AR22" s="62">
        <f>IF(AQ22=0,0,ROUND(AQ22/AL22%,2))</f>
        <v>0</v>
      </c>
      <c r="AS22" s="63">
        <f t="shared" ref="AS22:AT22" si="44">SUM(AS8:AS21)</f>
        <v>430</v>
      </c>
      <c r="AT22" s="61">
        <f t="shared" si="44"/>
        <v>303</v>
      </c>
      <c r="AU22" s="62">
        <f>IF(AT22=0,0,ROUND(AT22/AS22%,2))</f>
        <v>70.47</v>
      </c>
      <c r="AV22" s="61">
        <f>SUM(AV8:AV21)</f>
        <v>127</v>
      </c>
      <c r="AW22" s="62">
        <f>IF(AV22=0,0,ROUND(100-AU22-AY22,2))</f>
        <v>29.53</v>
      </c>
      <c r="AX22" s="61">
        <f>SUM(AX8:AX21)</f>
        <v>0</v>
      </c>
      <c r="AY22" s="62">
        <f>IF(AX22=0,0,ROUND(AX22/AS22%,2))</f>
        <v>0</v>
      </c>
    </row>
    <row r="23" ht="12.75" customHeight="1">
      <c r="A23" s="9"/>
      <c r="B23" s="10"/>
      <c r="C23" s="11"/>
      <c r="D23" s="15"/>
      <c r="E23" s="14"/>
      <c r="F23" s="15"/>
      <c r="G23" s="14"/>
      <c r="H23" s="15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</row>
    <row r="24" ht="21.75" customHeight="1">
      <c r="A24" s="5"/>
      <c r="B24" s="64"/>
      <c r="C24" s="5"/>
      <c r="D24" s="15"/>
      <c r="E24" s="14"/>
      <c r="F24" s="15"/>
      <c r="G24" s="14"/>
      <c r="H24" s="15"/>
      <c r="I24" s="14"/>
      <c r="J24" s="14"/>
      <c r="K24" s="14"/>
      <c r="L24" s="14"/>
      <c r="M24" s="14"/>
      <c r="N24" s="14"/>
      <c r="O24" s="14"/>
      <c r="P24" s="65" t="s">
        <v>49</v>
      </c>
      <c r="Q24" s="10"/>
      <c r="R24" s="10"/>
      <c r="S24" s="10"/>
      <c r="T24" s="10"/>
      <c r="U24" s="10"/>
      <c r="V24" s="10"/>
      <c r="W24" s="11"/>
      <c r="X24" s="14"/>
      <c r="Y24" s="14"/>
      <c r="Z24" s="14"/>
      <c r="AA24" s="14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66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ht="21.75" customHeight="1">
      <c r="A25" s="3" t="s">
        <v>50</v>
      </c>
      <c r="B25" s="67"/>
      <c r="C25" s="68"/>
      <c r="D25" s="68"/>
      <c r="E25" s="68"/>
      <c r="F25" s="68"/>
      <c r="G25" s="68"/>
      <c r="H25" s="68"/>
      <c r="I25" s="69" t="s">
        <v>51</v>
      </c>
      <c r="J25" s="10"/>
      <c r="K25" s="10"/>
      <c r="L25" s="10"/>
      <c r="M25" s="10"/>
      <c r="N25" s="11"/>
      <c r="O25" s="68"/>
      <c r="P25" s="70" t="s">
        <v>52</v>
      </c>
      <c r="Q25" s="71"/>
      <c r="R25" s="71"/>
      <c r="S25" s="71"/>
      <c r="T25" s="71"/>
      <c r="U25" s="71"/>
      <c r="V25" s="71"/>
      <c r="W25" s="72"/>
      <c r="X25" s="68"/>
      <c r="Y25" s="68"/>
      <c r="Z25" s="68"/>
      <c r="AA25" s="68"/>
      <c r="AB25" s="68"/>
      <c r="AC25" s="73"/>
      <c r="AD25" s="73"/>
      <c r="AE25" s="73"/>
      <c r="AF25" s="73"/>
      <c r="AG25" s="73"/>
      <c r="AH25" s="73"/>
      <c r="AI25" s="73"/>
      <c r="AJ25" s="73"/>
      <c r="AK25" s="73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</row>
    <row r="26" ht="21.75" customHeight="1">
      <c r="A26" s="2" t="s">
        <v>53</v>
      </c>
      <c r="B26" s="2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5"/>
      <c r="Q26" s="76"/>
      <c r="R26" s="76"/>
      <c r="S26" s="76"/>
      <c r="T26" s="76"/>
      <c r="U26" s="76"/>
      <c r="V26" s="76"/>
      <c r="W26" s="77"/>
      <c r="X26" s="74"/>
      <c r="Y26" s="74"/>
      <c r="Z26" s="74"/>
      <c r="AA26" s="74"/>
      <c r="AB26" s="74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</row>
    <row r="27" ht="21.75" customHeight="1">
      <c r="A27" s="74" t="s">
        <v>54</v>
      </c>
      <c r="B27" s="64"/>
      <c r="C27" s="5"/>
      <c r="D27" s="15"/>
      <c r="E27" s="14"/>
      <c r="F27" s="15"/>
      <c r="G27" s="14"/>
      <c r="H27" s="15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5"/>
      <c r="AC27" s="9"/>
      <c r="AD27" s="10"/>
      <c r="AE27" s="10"/>
      <c r="AF27" s="10"/>
      <c r="AG27" s="10"/>
      <c r="AH27" s="10"/>
      <c r="AI27" s="11"/>
      <c r="AJ27" s="5"/>
      <c r="AK27" s="5"/>
      <c r="AL27" s="78"/>
      <c r="AM27" s="78"/>
      <c r="AN27" s="78"/>
      <c r="AO27" s="78"/>
      <c r="AP27" s="5"/>
      <c r="AQ27" s="5"/>
      <c r="AR27" s="5"/>
      <c r="AS27" s="5"/>
      <c r="AT27" s="5"/>
      <c r="AU27" s="5"/>
      <c r="AV27" s="5"/>
      <c r="AW27" s="5"/>
      <c r="AX27" s="5"/>
      <c r="AY27" s="5"/>
    </row>
    <row r="28" ht="21.75" customHeight="1">
      <c r="A28" s="64" t="s">
        <v>55</v>
      </c>
      <c r="B28" s="64"/>
      <c r="C28" s="5"/>
      <c r="D28" s="15"/>
      <c r="E28" s="14"/>
      <c r="F28" s="15"/>
      <c r="G28" s="14"/>
      <c r="H28" s="15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</row>
    <row r="29" ht="21.75" customHeight="1">
      <c r="A29" s="5"/>
      <c r="B29" s="64"/>
      <c r="C29" s="5"/>
      <c r="D29" s="15"/>
      <c r="E29" s="14"/>
      <c r="F29" s="15"/>
      <c r="G29" s="14"/>
      <c r="H29" s="15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5"/>
      <c r="AC29" s="5"/>
      <c r="AD29" s="5"/>
      <c r="AE29" s="73"/>
      <c r="AF29" s="73"/>
      <c r="AG29" s="73"/>
      <c r="AH29" s="73"/>
      <c r="AI29" s="73"/>
      <c r="AJ29" s="73"/>
      <c r="AK29" s="73"/>
      <c r="AL29" s="5"/>
      <c r="AM29" s="5"/>
      <c r="AN29" s="5"/>
      <c r="AO29" s="73"/>
      <c r="AP29" s="5"/>
      <c r="AQ29" s="5"/>
      <c r="AR29" s="5"/>
      <c r="AS29" s="5"/>
      <c r="AT29" s="5"/>
      <c r="AU29" s="5"/>
      <c r="AV29" s="5"/>
      <c r="AW29" s="5"/>
      <c r="AX29" s="5"/>
      <c r="AY29" s="5"/>
    </row>
    <row r="30" ht="21.75" customHeight="1">
      <c r="A30" s="5"/>
      <c r="B30" s="64"/>
      <c r="C30" s="5"/>
      <c r="D30" s="15"/>
      <c r="E30" s="14"/>
      <c r="F30" s="15"/>
      <c r="G30" s="14"/>
      <c r="H30" s="15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5"/>
      <c r="AC30" s="5"/>
      <c r="AD30" s="5"/>
      <c r="AE30" s="73"/>
      <c r="AF30" s="73"/>
      <c r="AG30" s="73"/>
      <c r="AH30" s="73"/>
      <c r="AI30" s="73"/>
      <c r="AJ30" s="73"/>
      <c r="AK30" s="73"/>
      <c r="AL30" s="5"/>
      <c r="AM30" s="5"/>
      <c r="AN30" s="5"/>
      <c r="AO30" s="73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1" ht="21.75" customHeight="1">
      <c r="A31" s="5"/>
      <c r="B31" s="64"/>
      <c r="C31" s="5"/>
      <c r="D31" s="15"/>
      <c r="E31" s="14"/>
      <c r="F31" s="15"/>
      <c r="G31" s="14"/>
      <c r="H31" s="15"/>
      <c r="I31" s="79"/>
      <c r="J31" s="10"/>
      <c r="K31" s="10"/>
      <c r="L31" s="10"/>
      <c r="M31" s="10"/>
      <c r="N31" s="11"/>
      <c r="O31" s="14"/>
      <c r="P31" s="80"/>
      <c r="X31" s="14"/>
      <c r="Y31" s="14"/>
      <c r="Z31" s="14"/>
      <c r="AA31" s="14"/>
      <c r="AB31" s="5"/>
      <c r="AC31" s="5"/>
      <c r="AD31" s="73"/>
      <c r="AE31" s="73"/>
      <c r="AF31" s="73"/>
      <c r="AG31" s="73"/>
      <c r="AH31" s="73"/>
      <c r="AI31" s="73"/>
      <c r="AJ31" s="73"/>
      <c r="AK31" s="5"/>
      <c r="AL31" s="5"/>
      <c r="AM31" s="5"/>
      <c r="AN31" s="5"/>
      <c r="AO31" s="73"/>
      <c r="AP31" s="5"/>
      <c r="AQ31" s="5"/>
      <c r="AR31" s="5"/>
      <c r="AS31" s="5"/>
      <c r="AT31" s="5"/>
      <c r="AU31" s="5"/>
      <c r="AV31" s="5"/>
      <c r="AW31" s="5"/>
      <c r="AX31" s="5"/>
      <c r="AY31" s="5"/>
    </row>
    <row r="32" ht="12.75" customHeight="1">
      <c r="A32" s="25"/>
      <c r="B32" s="81"/>
      <c r="C32" s="25"/>
      <c r="D32" s="41"/>
      <c r="E32" s="42"/>
      <c r="F32" s="41"/>
      <c r="G32" s="42"/>
      <c r="H32" s="41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</row>
    <row r="33" ht="12.75" customHeight="1">
      <c r="A33" s="25"/>
      <c r="B33" s="81"/>
      <c r="C33" s="25"/>
      <c r="D33" s="41"/>
      <c r="E33" s="42"/>
      <c r="F33" s="41"/>
      <c r="G33" s="42"/>
      <c r="H33" s="41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</row>
    <row r="34" ht="12.75" customHeight="1">
      <c r="A34" s="25"/>
      <c r="B34" s="81"/>
      <c r="C34" s="25"/>
      <c r="D34" s="41"/>
      <c r="E34" s="42"/>
      <c r="F34" s="41"/>
      <c r="G34" s="42"/>
      <c r="H34" s="41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</row>
    <row r="35" ht="12.75" customHeight="1">
      <c r="A35" s="25"/>
      <c r="B35" s="81"/>
      <c r="C35" s="25"/>
      <c r="D35" s="41"/>
      <c r="E35" s="42"/>
      <c r="F35" s="41"/>
      <c r="G35" s="42"/>
      <c r="H35" s="41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</row>
    <row r="36" ht="12.75" customHeight="1">
      <c r="A36" s="25"/>
      <c r="B36" s="81"/>
      <c r="C36" s="25"/>
      <c r="D36" s="41"/>
      <c r="E36" s="42"/>
      <c r="F36" s="41"/>
      <c r="G36" s="42"/>
      <c r="H36" s="41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</row>
    <row r="37" ht="12.75" customHeight="1">
      <c r="A37" s="25"/>
      <c r="B37" s="81"/>
      <c r="C37" s="25"/>
      <c r="D37" s="41"/>
      <c r="E37" s="42"/>
      <c r="F37" s="41"/>
      <c r="G37" s="42"/>
      <c r="H37" s="41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</row>
    <row r="38" ht="12.75" customHeight="1">
      <c r="A38" s="25"/>
      <c r="B38" s="81"/>
      <c r="C38" s="25"/>
      <c r="D38" s="41"/>
      <c r="E38" s="42"/>
      <c r="F38" s="41"/>
      <c r="G38" s="42"/>
      <c r="H38" s="41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</row>
    <row r="39" ht="12.75" customHeight="1">
      <c r="A39" s="25"/>
      <c r="B39" s="81"/>
      <c r="C39" s="25"/>
      <c r="D39" s="41"/>
      <c r="E39" s="42"/>
      <c r="F39" s="41"/>
      <c r="G39" s="42"/>
      <c r="H39" s="41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</row>
    <row r="40" ht="12.75" customHeight="1">
      <c r="A40" s="25"/>
      <c r="B40" s="81"/>
      <c r="C40" s="25"/>
      <c r="D40" s="41"/>
      <c r="E40" s="42"/>
      <c r="F40" s="41"/>
      <c r="G40" s="42"/>
      <c r="H40" s="41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</row>
    <row r="41" ht="12.75" customHeight="1">
      <c r="A41" s="25"/>
      <c r="B41" s="81"/>
      <c r="C41" s="25"/>
      <c r="D41" s="41"/>
      <c r="E41" s="42"/>
      <c r="F41" s="41"/>
      <c r="G41" s="42"/>
      <c r="H41" s="41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</row>
    <row r="42" ht="12.75" customHeight="1">
      <c r="A42" s="25"/>
      <c r="B42" s="81"/>
      <c r="C42" s="25"/>
      <c r="D42" s="41"/>
      <c r="E42" s="42"/>
      <c r="F42" s="41"/>
      <c r="G42" s="42"/>
      <c r="H42" s="41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</row>
    <row r="43" ht="12.75" customHeight="1">
      <c r="A43" s="25"/>
      <c r="B43" s="81"/>
      <c r="C43" s="25"/>
      <c r="D43" s="41"/>
      <c r="E43" s="42"/>
      <c r="F43" s="41"/>
      <c r="G43" s="42"/>
      <c r="H43" s="41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</row>
    <row r="44" ht="12.75" customHeight="1">
      <c r="A44" s="25"/>
      <c r="B44" s="81"/>
      <c r="C44" s="25"/>
      <c r="D44" s="41"/>
      <c r="E44" s="42"/>
      <c r="F44" s="41"/>
      <c r="G44" s="42"/>
      <c r="H44" s="41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</row>
    <row r="45" ht="12.75" customHeight="1">
      <c r="A45" s="25"/>
      <c r="B45" s="81"/>
      <c r="C45" s="25"/>
      <c r="D45" s="41"/>
      <c r="E45" s="42"/>
      <c r="F45" s="41"/>
      <c r="G45" s="42"/>
      <c r="H45" s="41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</row>
    <row r="46" ht="12.75" customHeight="1">
      <c r="A46" s="25"/>
      <c r="B46" s="81"/>
      <c r="C46" s="25"/>
      <c r="D46" s="41"/>
      <c r="E46" s="42"/>
      <c r="F46" s="41"/>
      <c r="G46" s="42"/>
      <c r="H46" s="41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</row>
    <row r="47" ht="12.75" customHeight="1">
      <c r="A47" s="25"/>
      <c r="B47" s="81"/>
      <c r="C47" s="25"/>
      <c r="D47" s="41"/>
      <c r="E47" s="42"/>
      <c r="F47" s="41"/>
      <c r="G47" s="42"/>
      <c r="H47" s="41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</row>
    <row r="48" ht="12.75" customHeight="1">
      <c r="A48" s="25"/>
      <c r="B48" s="81"/>
      <c r="C48" s="25"/>
      <c r="D48" s="41"/>
      <c r="E48" s="42"/>
      <c r="F48" s="41"/>
      <c r="G48" s="42"/>
      <c r="H48" s="41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</row>
    <row r="49" ht="12.75" customHeight="1">
      <c r="A49" s="25"/>
      <c r="B49" s="81"/>
      <c r="C49" s="25"/>
      <c r="D49" s="41"/>
      <c r="E49" s="42"/>
      <c r="F49" s="41"/>
      <c r="G49" s="42"/>
      <c r="H49" s="41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</row>
    <row r="50" ht="12.75" customHeight="1">
      <c r="A50" s="25"/>
      <c r="B50" s="81"/>
      <c r="C50" s="25"/>
      <c r="D50" s="41"/>
      <c r="E50" s="42"/>
      <c r="F50" s="41"/>
      <c r="G50" s="42"/>
      <c r="H50" s="41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</row>
    <row r="51" ht="12.75" customHeight="1">
      <c r="A51" s="25"/>
      <c r="B51" s="81"/>
      <c r="C51" s="25"/>
      <c r="D51" s="41"/>
      <c r="E51" s="42"/>
      <c r="F51" s="41"/>
      <c r="G51" s="42"/>
      <c r="H51" s="41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</row>
    <row r="52" ht="12.75" customHeight="1">
      <c r="A52" s="25"/>
      <c r="B52" s="81"/>
      <c r="C52" s="25"/>
      <c r="D52" s="41"/>
      <c r="E52" s="42"/>
      <c r="F52" s="41"/>
      <c r="G52" s="42"/>
      <c r="H52" s="41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</row>
    <row r="53" ht="12.75" customHeight="1">
      <c r="A53" s="25"/>
      <c r="B53" s="81"/>
      <c r="C53" s="25"/>
      <c r="D53" s="41"/>
      <c r="E53" s="42"/>
      <c r="F53" s="41"/>
      <c r="G53" s="42"/>
      <c r="H53" s="41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</row>
    <row r="54" ht="12.75" customHeight="1">
      <c r="A54" s="25"/>
      <c r="B54" s="81"/>
      <c r="C54" s="25"/>
      <c r="D54" s="41"/>
      <c r="E54" s="42"/>
      <c r="F54" s="41"/>
      <c r="G54" s="42"/>
      <c r="H54" s="41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</row>
    <row r="55" ht="12.75" customHeight="1">
      <c r="A55" s="25"/>
      <c r="B55" s="81"/>
      <c r="C55" s="25"/>
      <c r="D55" s="41"/>
      <c r="E55" s="42"/>
      <c r="F55" s="41"/>
      <c r="G55" s="42"/>
      <c r="H55" s="41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</row>
    <row r="56" ht="12.75" customHeight="1">
      <c r="A56" s="25"/>
      <c r="B56" s="81"/>
      <c r="C56" s="25"/>
      <c r="D56" s="41"/>
      <c r="E56" s="42"/>
      <c r="F56" s="41"/>
      <c r="G56" s="42"/>
      <c r="H56" s="41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</row>
    <row r="57" ht="12.75" customHeight="1">
      <c r="A57" s="25"/>
      <c r="B57" s="81"/>
      <c r="C57" s="25"/>
      <c r="D57" s="41"/>
      <c r="E57" s="42"/>
      <c r="F57" s="41"/>
      <c r="G57" s="42"/>
      <c r="H57" s="41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</row>
    <row r="58" ht="12.75" customHeight="1">
      <c r="A58" s="25"/>
      <c r="B58" s="81"/>
      <c r="C58" s="25"/>
      <c r="D58" s="41"/>
      <c r="E58" s="42"/>
      <c r="F58" s="41"/>
      <c r="G58" s="42"/>
      <c r="H58" s="41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</row>
    <row r="59" ht="12.75" customHeight="1">
      <c r="A59" s="25"/>
      <c r="B59" s="81"/>
      <c r="C59" s="25"/>
      <c r="D59" s="41"/>
      <c r="E59" s="42"/>
      <c r="F59" s="41"/>
      <c r="G59" s="42"/>
      <c r="H59" s="41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</row>
    <row r="60" ht="12.75" customHeight="1">
      <c r="A60" s="25"/>
      <c r="B60" s="81"/>
      <c r="C60" s="25"/>
      <c r="D60" s="41"/>
      <c r="E60" s="42"/>
      <c r="F60" s="41"/>
      <c r="G60" s="42"/>
      <c r="H60" s="41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</row>
    <row r="61" ht="12.75" customHeight="1">
      <c r="A61" s="25"/>
      <c r="B61" s="81"/>
      <c r="C61" s="25"/>
      <c r="D61" s="41"/>
      <c r="E61" s="42"/>
      <c r="F61" s="41"/>
      <c r="G61" s="42"/>
      <c r="H61" s="41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</row>
    <row r="62" ht="12.75" customHeight="1">
      <c r="A62" s="25"/>
      <c r="B62" s="81"/>
      <c r="C62" s="25"/>
      <c r="D62" s="41"/>
      <c r="E62" s="42"/>
      <c r="F62" s="41"/>
      <c r="G62" s="42"/>
      <c r="H62" s="41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</row>
    <row r="63" ht="12.75" customHeight="1">
      <c r="A63" s="25"/>
      <c r="B63" s="81"/>
      <c r="C63" s="25"/>
      <c r="D63" s="41"/>
      <c r="E63" s="42"/>
      <c r="F63" s="41"/>
      <c r="G63" s="42"/>
      <c r="H63" s="41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</row>
    <row r="64" ht="12.75" customHeight="1">
      <c r="A64" s="25"/>
      <c r="B64" s="81"/>
      <c r="C64" s="25"/>
      <c r="D64" s="41"/>
      <c r="E64" s="42"/>
      <c r="F64" s="41"/>
      <c r="G64" s="42"/>
      <c r="H64" s="41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</row>
    <row r="65" ht="12.75" customHeight="1">
      <c r="A65" s="25"/>
      <c r="B65" s="81"/>
      <c r="C65" s="25"/>
      <c r="D65" s="41"/>
      <c r="E65" s="42"/>
      <c r="F65" s="41"/>
      <c r="G65" s="42"/>
      <c r="H65" s="41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</row>
    <row r="66" ht="12.75" customHeight="1">
      <c r="A66" s="25"/>
      <c r="B66" s="81"/>
      <c r="C66" s="25"/>
      <c r="D66" s="41"/>
      <c r="E66" s="42"/>
      <c r="F66" s="41"/>
      <c r="G66" s="42"/>
      <c r="H66" s="41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</row>
    <row r="67" ht="12.75" customHeight="1">
      <c r="A67" s="25"/>
      <c r="B67" s="81"/>
      <c r="C67" s="25"/>
      <c r="D67" s="41"/>
      <c r="E67" s="42"/>
      <c r="F67" s="41"/>
      <c r="G67" s="42"/>
      <c r="H67" s="41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</row>
    <row r="68" ht="12.75" customHeight="1">
      <c r="A68" s="25"/>
      <c r="B68" s="81"/>
      <c r="C68" s="25"/>
      <c r="D68" s="41"/>
      <c r="E68" s="42"/>
      <c r="F68" s="41"/>
      <c r="G68" s="42"/>
      <c r="H68" s="41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</row>
    <row r="69" ht="12.75" customHeight="1">
      <c r="A69" s="25"/>
      <c r="B69" s="81"/>
      <c r="C69" s="25"/>
      <c r="D69" s="41"/>
      <c r="E69" s="42"/>
      <c r="F69" s="41"/>
      <c r="G69" s="42"/>
      <c r="H69" s="41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</row>
    <row r="70" ht="12.75" customHeight="1">
      <c r="A70" s="25"/>
      <c r="B70" s="81"/>
      <c r="C70" s="25"/>
      <c r="D70" s="41"/>
      <c r="E70" s="42"/>
      <c r="F70" s="41"/>
      <c r="G70" s="42"/>
      <c r="H70" s="41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</row>
    <row r="71" ht="12.75" customHeight="1">
      <c r="A71" s="25"/>
      <c r="B71" s="81"/>
      <c r="C71" s="25"/>
      <c r="D71" s="41"/>
      <c r="E71" s="42"/>
      <c r="F71" s="41"/>
      <c r="G71" s="42"/>
      <c r="H71" s="41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</row>
    <row r="72" ht="12.75" customHeight="1">
      <c r="A72" s="25"/>
      <c r="B72" s="81"/>
      <c r="C72" s="25"/>
      <c r="D72" s="41"/>
      <c r="E72" s="42"/>
      <c r="F72" s="41"/>
      <c r="G72" s="42"/>
      <c r="H72" s="41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</row>
    <row r="73" ht="12.75" customHeight="1">
      <c r="A73" s="25"/>
      <c r="B73" s="81"/>
      <c r="C73" s="25"/>
      <c r="D73" s="41"/>
      <c r="E73" s="42"/>
      <c r="F73" s="41"/>
      <c r="G73" s="42"/>
      <c r="H73" s="41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</row>
    <row r="74" ht="12.75" customHeight="1">
      <c r="A74" s="25"/>
      <c r="B74" s="81"/>
      <c r="C74" s="25"/>
      <c r="D74" s="41"/>
      <c r="E74" s="42"/>
      <c r="F74" s="41"/>
      <c r="G74" s="42"/>
      <c r="H74" s="41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</row>
    <row r="75" ht="12.75" customHeight="1">
      <c r="A75" s="25"/>
      <c r="B75" s="81"/>
      <c r="C75" s="25"/>
      <c r="D75" s="41"/>
      <c r="E75" s="42"/>
      <c r="F75" s="41"/>
      <c r="G75" s="42"/>
      <c r="H75" s="41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</row>
    <row r="76" ht="12.75" customHeight="1">
      <c r="A76" s="25"/>
      <c r="B76" s="81"/>
      <c r="C76" s="25"/>
      <c r="D76" s="41"/>
      <c r="E76" s="42"/>
      <c r="F76" s="41"/>
      <c r="G76" s="42"/>
      <c r="H76" s="41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</row>
    <row r="77" ht="12.75" customHeight="1">
      <c r="A77" s="25"/>
      <c r="B77" s="81"/>
      <c r="C77" s="25"/>
      <c r="D77" s="41"/>
      <c r="E77" s="42"/>
      <c r="F77" s="41"/>
      <c r="G77" s="42"/>
      <c r="H77" s="41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</row>
    <row r="78" ht="12.75" customHeight="1">
      <c r="A78" s="25"/>
      <c r="B78" s="81"/>
      <c r="C78" s="25"/>
      <c r="D78" s="41"/>
      <c r="E78" s="42"/>
      <c r="F78" s="41"/>
      <c r="G78" s="42"/>
      <c r="H78" s="41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</row>
    <row r="79" ht="12.75" customHeight="1">
      <c r="A79" s="25"/>
      <c r="B79" s="81"/>
      <c r="C79" s="25"/>
      <c r="D79" s="41"/>
      <c r="E79" s="42"/>
      <c r="F79" s="41"/>
      <c r="G79" s="42"/>
      <c r="H79" s="41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</row>
    <row r="80" ht="12.75" customHeight="1">
      <c r="A80" s="25"/>
      <c r="B80" s="81"/>
      <c r="C80" s="25"/>
      <c r="D80" s="41"/>
      <c r="E80" s="42"/>
      <c r="F80" s="41"/>
      <c r="G80" s="42"/>
      <c r="H80" s="41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</row>
    <row r="81" ht="12.75" customHeight="1">
      <c r="A81" s="25"/>
      <c r="B81" s="81"/>
      <c r="C81" s="25"/>
      <c r="D81" s="41"/>
      <c r="E81" s="42"/>
      <c r="F81" s="41"/>
      <c r="G81" s="42"/>
      <c r="H81" s="41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</row>
    <row r="82" ht="12.75" customHeight="1">
      <c r="A82" s="25"/>
      <c r="B82" s="81"/>
      <c r="C82" s="25"/>
      <c r="D82" s="41"/>
      <c r="E82" s="42"/>
      <c r="F82" s="41"/>
      <c r="G82" s="42"/>
      <c r="H82" s="41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</row>
    <row r="83" ht="12.75" customHeight="1">
      <c r="A83" s="25"/>
      <c r="B83" s="81"/>
      <c r="C83" s="25"/>
      <c r="D83" s="41"/>
      <c r="E83" s="42"/>
      <c r="F83" s="41"/>
      <c r="G83" s="42"/>
      <c r="H83" s="41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</row>
    <row r="84" ht="12.75" customHeight="1">
      <c r="A84" s="25"/>
      <c r="B84" s="81"/>
      <c r="C84" s="25"/>
      <c r="D84" s="41"/>
      <c r="E84" s="42"/>
      <c r="F84" s="41"/>
      <c r="G84" s="42"/>
      <c r="H84" s="41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</row>
    <row r="85" ht="12.75" customHeight="1">
      <c r="A85" s="25"/>
      <c r="B85" s="81"/>
      <c r="C85" s="25"/>
      <c r="D85" s="41"/>
      <c r="E85" s="42"/>
      <c r="F85" s="41"/>
      <c r="G85" s="42"/>
      <c r="H85" s="41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</row>
    <row r="86" ht="12.75" customHeight="1">
      <c r="A86" s="25"/>
      <c r="B86" s="81"/>
      <c r="C86" s="25"/>
      <c r="D86" s="41"/>
      <c r="E86" s="42"/>
      <c r="F86" s="41"/>
      <c r="G86" s="42"/>
      <c r="H86" s="41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</row>
    <row r="87" ht="12.75" customHeight="1">
      <c r="A87" s="25"/>
      <c r="B87" s="81"/>
      <c r="C87" s="25"/>
      <c r="D87" s="41"/>
      <c r="E87" s="42"/>
      <c r="F87" s="41"/>
      <c r="G87" s="42"/>
      <c r="H87" s="41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</row>
    <row r="88" ht="12.75" customHeight="1">
      <c r="A88" s="25"/>
      <c r="B88" s="81"/>
      <c r="C88" s="25"/>
      <c r="D88" s="41"/>
      <c r="E88" s="42"/>
      <c r="F88" s="41"/>
      <c r="G88" s="42"/>
      <c r="H88" s="41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</row>
    <row r="89" ht="12.75" customHeight="1">
      <c r="A89" s="25"/>
      <c r="B89" s="81"/>
      <c r="C89" s="25"/>
      <c r="D89" s="41"/>
      <c r="E89" s="42"/>
      <c r="F89" s="41"/>
      <c r="G89" s="42"/>
      <c r="H89" s="41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</row>
    <row r="90" ht="12.75" customHeight="1">
      <c r="A90" s="25"/>
      <c r="B90" s="81"/>
      <c r="C90" s="25"/>
      <c r="D90" s="41"/>
      <c r="E90" s="42"/>
      <c r="F90" s="41"/>
      <c r="G90" s="42"/>
      <c r="H90" s="41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</row>
    <row r="91" ht="12.75" customHeight="1">
      <c r="A91" s="25"/>
      <c r="B91" s="81"/>
      <c r="C91" s="25"/>
      <c r="D91" s="41"/>
      <c r="E91" s="42"/>
      <c r="F91" s="41"/>
      <c r="G91" s="42"/>
      <c r="H91" s="41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</row>
    <row r="92" ht="12.75" customHeight="1">
      <c r="A92" s="25"/>
      <c r="B92" s="81"/>
      <c r="C92" s="25"/>
      <c r="D92" s="41"/>
      <c r="E92" s="42"/>
      <c r="F92" s="41"/>
      <c r="G92" s="42"/>
      <c r="H92" s="41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</row>
    <row r="93" ht="12.75" customHeight="1">
      <c r="A93" s="25"/>
      <c r="B93" s="81"/>
      <c r="C93" s="25"/>
      <c r="D93" s="41"/>
      <c r="E93" s="42"/>
      <c r="F93" s="41"/>
      <c r="G93" s="42"/>
      <c r="H93" s="41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</row>
    <row r="94" ht="12.75" customHeight="1">
      <c r="A94" s="25"/>
      <c r="B94" s="81"/>
      <c r="C94" s="25"/>
      <c r="D94" s="41"/>
      <c r="E94" s="42"/>
      <c r="F94" s="41"/>
      <c r="G94" s="42"/>
      <c r="H94" s="41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</row>
    <row r="95" ht="12.75" customHeight="1">
      <c r="A95" s="25"/>
      <c r="B95" s="81"/>
      <c r="C95" s="25"/>
      <c r="D95" s="41"/>
      <c r="E95" s="42"/>
      <c r="F95" s="41"/>
      <c r="G95" s="42"/>
      <c r="H95" s="41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</row>
    <row r="96" ht="12.75" customHeight="1">
      <c r="A96" s="25"/>
      <c r="B96" s="81"/>
      <c r="C96" s="25"/>
      <c r="D96" s="41"/>
      <c r="E96" s="42"/>
      <c r="F96" s="41"/>
      <c r="G96" s="42"/>
      <c r="H96" s="41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</row>
    <row r="97" ht="12.75" customHeight="1">
      <c r="A97" s="25"/>
      <c r="B97" s="81"/>
      <c r="C97" s="25"/>
      <c r="D97" s="41"/>
      <c r="E97" s="42"/>
      <c r="F97" s="41"/>
      <c r="G97" s="42"/>
      <c r="H97" s="41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</row>
    <row r="98" ht="12.75" customHeight="1">
      <c r="A98" s="25"/>
      <c r="B98" s="81"/>
      <c r="C98" s="25"/>
      <c r="D98" s="41"/>
      <c r="E98" s="42"/>
      <c r="F98" s="41"/>
      <c r="G98" s="42"/>
      <c r="H98" s="41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</row>
    <row r="99" ht="12.75" customHeight="1">
      <c r="A99" s="25"/>
      <c r="B99" s="81"/>
      <c r="C99" s="25"/>
      <c r="D99" s="41"/>
      <c r="E99" s="42"/>
      <c r="F99" s="41"/>
      <c r="G99" s="42"/>
      <c r="H99" s="41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</row>
    <row r="100" ht="12.75" customHeight="1">
      <c r="A100" s="25"/>
      <c r="B100" s="81"/>
      <c r="C100" s="25"/>
      <c r="D100" s="41"/>
      <c r="E100" s="42"/>
      <c r="F100" s="41"/>
      <c r="G100" s="42"/>
      <c r="H100" s="41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</row>
    <row r="101" ht="12.75" customHeight="1">
      <c r="A101" s="25"/>
      <c r="B101" s="81"/>
      <c r="C101" s="25"/>
      <c r="D101" s="41"/>
      <c r="E101" s="42"/>
      <c r="F101" s="41"/>
      <c r="G101" s="42"/>
      <c r="H101" s="41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</row>
    <row r="102" ht="12.75" customHeight="1">
      <c r="A102" s="25"/>
      <c r="B102" s="81"/>
      <c r="C102" s="25"/>
      <c r="D102" s="41"/>
      <c r="E102" s="42"/>
      <c r="F102" s="41"/>
      <c r="G102" s="42"/>
      <c r="H102" s="41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</row>
    <row r="103" ht="12.75" customHeight="1">
      <c r="A103" s="25"/>
      <c r="B103" s="81"/>
      <c r="C103" s="25"/>
      <c r="D103" s="41"/>
      <c r="E103" s="42"/>
      <c r="F103" s="41"/>
      <c r="G103" s="42"/>
      <c r="H103" s="41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</row>
    <row r="104" ht="12.75" customHeight="1">
      <c r="A104" s="25"/>
      <c r="B104" s="81"/>
      <c r="C104" s="25"/>
      <c r="D104" s="41"/>
      <c r="E104" s="42"/>
      <c r="F104" s="41"/>
      <c r="G104" s="42"/>
      <c r="H104" s="41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</row>
    <row r="105" ht="12.75" customHeight="1">
      <c r="A105" s="25"/>
      <c r="B105" s="81"/>
      <c r="C105" s="25"/>
      <c r="D105" s="41"/>
      <c r="E105" s="42"/>
      <c r="F105" s="41"/>
      <c r="G105" s="42"/>
      <c r="H105" s="41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</row>
    <row r="106" ht="12.75" customHeight="1">
      <c r="A106" s="25"/>
      <c r="B106" s="81"/>
      <c r="C106" s="25"/>
      <c r="D106" s="41"/>
      <c r="E106" s="42"/>
      <c r="F106" s="41"/>
      <c r="G106" s="42"/>
      <c r="H106" s="41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</row>
    <row r="107" ht="12.75" customHeight="1">
      <c r="A107" s="25"/>
      <c r="B107" s="81"/>
      <c r="C107" s="25"/>
      <c r="D107" s="41"/>
      <c r="E107" s="42"/>
      <c r="F107" s="41"/>
      <c r="G107" s="42"/>
      <c r="H107" s="41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</row>
    <row r="108" ht="12.75" customHeight="1">
      <c r="A108" s="25"/>
      <c r="B108" s="81"/>
      <c r="C108" s="25"/>
      <c r="D108" s="41"/>
      <c r="E108" s="42"/>
      <c r="F108" s="41"/>
      <c r="G108" s="42"/>
      <c r="H108" s="41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</row>
    <row r="109" ht="12.75" customHeight="1">
      <c r="A109" s="25"/>
      <c r="B109" s="81"/>
      <c r="C109" s="25"/>
      <c r="D109" s="41"/>
      <c r="E109" s="42"/>
      <c r="F109" s="41"/>
      <c r="G109" s="42"/>
      <c r="H109" s="41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</row>
    <row r="110" ht="12.75" customHeight="1">
      <c r="A110" s="25"/>
      <c r="B110" s="81"/>
      <c r="C110" s="25"/>
      <c r="D110" s="41"/>
      <c r="E110" s="42"/>
      <c r="F110" s="41"/>
      <c r="G110" s="42"/>
      <c r="H110" s="41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</row>
    <row r="111" ht="12.75" customHeight="1">
      <c r="A111" s="25"/>
      <c r="B111" s="81"/>
      <c r="C111" s="25"/>
      <c r="D111" s="41"/>
      <c r="E111" s="42"/>
      <c r="F111" s="41"/>
      <c r="G111" s="42"/>
      <c r="H111" s="41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</row>
    <row r="112" ht="12.75" customHeight="1">
      <c r="A112" s="25"/>
      <c r="B112" s="81"/>
      <c r="C112" s="25"/>
      <c r="D112" s="41"/>
      <c r="E112" s="42"/>
      <c r="F112" s="41"/>
      <c r="G112" s="42"/>
      <c r="H112" s="41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</row>
    <row r="113" ht="12.75" customHeight="1">
      <c r="A113" s="25"/>
      <c r="B113" s="81"/>
      <c r="C113" s="25"/>
      <c r="D113" s="41"/>
      <c r="E113" s="42"/>
      <c r="F113" s="41"/>
      <c r="G113" s="42"/>
      <c r="H113" s="41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</row>
    <row r="114" ht="12.75" customHeight="1">
      <c r="A114" s="25"/>
      <c r="B114" s="81"/>
      <c r="C114" s="25"/>
      <c r="D114" s="41"/>
      <c r="E114" s="42"/>
      <c r="F114" s="41"/>
      <c r="G114" s="42"/>
      <c r="H114" s="41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</row>
    <row r="115" ht="12.75" customHeight="1">
      <c r="A115" s="25"/>
      <c r="B115" s="81"/>
      <c r="C115" s="25"/>
      <c r="D115" s="41"/>
      <c r="E115" s="42"/>
      <c r="F115" s="41"/>
      <c r="G115" s="42"/>
      <c r="H115" s="41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</row>
    <row r="116" ht="12.75" customHeight="1">
      <c r="A116" s="25"/>
      <c r="B116" s="81"/>
      <c r="C116" s="25"/>
      <c r="D116" s="41"/>
      <c r="E116" s="42"/>
      <c r="F116" s="41"/>
      <c r="G116" s="42"/>
      <c r="H116" s="41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</row>
    <row r="117" ht="12.75" customHeight="1">
      <c r="A117" s="25"/>
      <c r="B117" s="81"/>
      <c r="C117" s="25"/>
      <c r="D117" s="41"/>
      <c r="E117" s="42"/>
      <c r="F117" s="41"/>
      <c r="G117" s="42"/>
      <c r="H117" s="41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</row>
    <row r="118" ht="12.75" customHeight="1">
      <c r="A118" s="25"/>
      <c r="B118" s="81"/>
      <c r="C118" s="25"/>
      <c r="D118" s="41"/>
      <c r="E118" s="42"/>
      <c r="F118" s="41"/>
      <c r="G118" s="42"/>
      <c r="H118" s="41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</row>
    <row r="119" ht="12.75" customHeight="1">
      <c r="A119" s="25"/>
      <c r="B119" s="81"/>
      <c r="C119" s="25"/>
      <c r="D119" s="41"/>
      <c r="E119" s="42"/>
      <c r="F119" s="41"/>
      <c r="G119" s="42"/>
      <c r="H119" s="41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</row>
    <row r="120" ht="12.75" customHeight="1">
      <c r="A120" s="25"/>
      <c r="B120" s="81"/>
      <c r="C120" s="25"/>
      <c r="D120" s="41"/>
      <c r="E120" s="42"/>
      <c r="F120" s="41"/>
      <c r="G120" s="42"/>
      <c r="H120" s="41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</row>
    <row r="121" ht="12.75" customHeight="1">
      <c r="A121" s="25"/>
      <c r="B121" s="81"/>
      <c r="C121" s="25"/>
      <c r="D121" s="41"/>
      <c r="E121" s="42"/>
      <c r="F121" s="41"/>
      <c r="G121" s="42"/>
      <c r="H121" s="41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</row>
    <row r="122" ht="12.75" customHeight="1">
      <c r="A122" s="25"/>
      <c r="B122" s="81"/>
      <c r="C122" s="25"/>
      <c r="D122" s="41"/>
      <c r="E122" s="42"/>
      <c r="F122" s="41"/>
      <c r="G122" s="42"/>
      <c r="H122" s="41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</row>
    <row r="123" ht="12.75" customHeight="1">
      <c r="A123" s="25"/>
      <c r="B123" s="81"/>
      <c r="C123" s="25"/>
      <c r="D123" s="41"/>
      <c r="E123" s="42"/>
      <c r="F123" s="41"/>
      <c r="G123" s="42"/>
      <c r="H123" s="41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</row>
    <row r="124" ht="12.75" customHeight="1">
      <c r="A124" s="25"/>
      <c r="B124" s="81"/>
      <c r="C124" s="25"/>
      <c r="D124" s="41"/>
      <c r="E124" s="42"/>
      <c r="F124" s="41"/>
      <c r="G124" s="42"/>
      <c r="H124" s="41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</row>
    <row r="125" ht="12.75" customHeight="1">
      <c r="A125" s="25"/>
      <c r="B125" s="81"/>
      <c r="C125" s="25"/>
      <c r="D125" s="41"/>
      <c r="E125" s="42"/>
      <c r="F125" s="41"/>
      <c r="G125" s="42"/>
      <c r="H125" s="41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</row>
    <row r="126" ht="12.75" customHeight="1">
      <c r="A126" s="25"/>
      <c r="B126" s="81"/>
      <c r="C126" s="25"/>
      <c r="D126" s="41"/>
      <c r="E126" s="42"/>
      <c r="F126" s="41"/>
      <c r="G126" s="42"/>
      <c r="H126" s="41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</row>
    <row r="127" ht="12.75" customHeight="1">
      <c r="A127" s="25"/>
      <c r="B127" s="81"/>
      <c r="C127" s="25"/>
      <c r="D127" s="41"/>
      <c r="E127" s="42"/>
      <c r="F127" s="41"/>
      <c r="G127" s="42"/>
      <c r="H127" s="41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</row>
    <row r="128" ht="12.75" customHeight="1">
      <c r="A128" s="25"/>
      <c r="B128" s="81"/>
      <c r="C128" s="25"/>
      <c r="D128" s="41"/>
      <c r="E128" s="42"/>
      <c r="F128" s="41"/>
      <c r="G128" s="42"/>
      <c r="H128" s="41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</row>
    <row r="129" ht="12.75" customHeight="1">
      <c r="A129" s="25"/>
      <c r="B129" s="81"/>
      <c r="C129" s="25"/>
      <c r="D129" s="41"/>
      <c r="E129" s="42"/>
      <c r="F129" s="41"/>
      <c r="G129" s="42"/>
      <c r="H129" s="41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</row>
    <row r="130" ht="12.75" customHeight="1">
      <c r="A130" s="25"/>
      <c r="B130" s="81"/>
      <c r="C130" s="25"/>
      <c r="D130" s="41"/>
      <c r="E130" s="42"/>
      <c r="F130" s="41"/>
      <c r="G130" s="42"/>
      <c r="H130" s="41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</row>
    <row r="131" ht="12.75" customHeight="1">
      <c r="A131" s="25"/>
      <c r="B131" s="81"/>
      <c r="C131" s="25"/>
      <c r="D131" s="41"/>
      <c r="E131" s="42"/>
      <c r="F131" s="41"/>
      <c r="G131" s="42"/>
      <c r="H131" s="41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</row>
    <row r="132" ht="12.75" customHeight="1">
      <c r="A132" s="25"/>
      <c r="B132" s="81"/>
      <c r="C132" s="25"/>
      <c r="D132" s="41"/>
      <c r="E132" s="42"/>
      <c r="F132" s="41"/>
      <c r="G132" s="42"/>
      <c r="H132" s="41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</row>
    <row r="133" ht="12.75" customHeight="1">
      <c r="A133" s="25"/>
      <c r="B133" s="81"/>
      <c r="C133" s="25"/>
      <c r="D133" s="41"/>
      <c r="E133" s="42"/>
      <c r="F133" s="41"/>
      <c r="G133" s="42"/>
      <c r="H133" s="41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</row>
    <row r="134" ht="12.75" customHeight="1">
      <c r="A134" s="25"/>
      <c r="B134" s="81"/>
      <c r="C134" s="25"/>
      <c r="D134" s="41"/>
      <c r="E134" s="42"/>
      <c r="F134" s="41"/>
      <c r="G134" s="42"/>
      <c r="H134" s="41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</row>
    <row r="135" ht="12.75" customHeight="1">
      <c r="A135" s="25"/>
      <c r="B135" s="81"/>
      <c r="C135" s="25"/>
      <c r="D135" s="41"/>
      <c r="E135" s="42"/>
      <c r="F135" s="41"/>
      <c r="G135" s="42"/>
      <c r="H135" s="41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</row>
    <row r="136" ht="12.75" customHeight="1">
      <c r="A136" s="25"/>
      <c r="B136" s="81"/>
      <c r="C136" s="25"/>
      <c r="D136" s="41"/>
      <c r="E136" s="42"/>
      <c r="F136" s="41"/>
      <c r="G136" s="42"/>
      <c r="H136" s="41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</row>
    <row r="137" ht="12.75" customHeight="1">
      <c r="A137" s="25"/>
      <c r="B137" s="81"/>
      <c r="C137" s="25"/>
      <c r="D137" s="41"/>
      <c r="E137" s="42"/>
      <c r="F137" s="41"/>
      <c r="G137" s="42"/>
      <c r="H137" s="41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</row>
    <row r="138" ht="12.75" customHeight="1">
      <c r="A138" s="25"/>
      <c r="B138" s="81"/>
      <c r="C138" s="25"/>
      <c r="D138" s="41"/>
      <c r="E138" s="42"/>
      <c r="F138" s="41"/>
      <c r="G138" s="42"/>
      <c r="H138" s="41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</row>
    <row r="139" ht="12.75" customHeight="1">
      <c r="A139" s="25"/>
      <c r="B139" s="81"/>
      <c r="C139" s="25"/>
      <c r="D139" s="41"/>
      <c r="E139" s="42"/>
      <c r="F139" s="41"/>
      <c r="G139" s="42"/>
      <c r="H139" s="41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</row>
    <row r="140" ht="12.75" customHeight="1">
      <c r="A140" s="25"/>
      <c r="B140" s="81"/>
      <c r="C140" s="25"/>
      <c r="D140" s="41"/>
      <c r="E140" s="42"/>
      <c r="F140" s="41"/>
      <c r="G140" s="42"/>
      <c r="H140" s="41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</row>
    <row r="141" ht="12.75" customHeight="1">
      <c r="A141" s="25"/>
      <c r="B141" s="81"/>
      <c r="C141" s="25"/>
      <c r="D141" s="41"/>
      <c r="E141" s="42"/>
      <c r="F141" s="41"/>
      <c r="G141" s="42"/>
      <c r="H141" s="41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</row>
    <row r="142" ht="12.75" customHeight="1">
      <c r="A142" s="25"/>
      <c r="B142" s="81"/>
      <c r="C142" s="25"/>
      <c r="D142" s="41"/>
      <c r="E142" s="42"/>
      <c r="F142" s="41"/>
      <c r="G142" s="42"/>
      <c r="H142" s="41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</row>
    <row r="143" ht="12.75" customHeight="1">
      <c r="A143" s="25"/>
      <c r="B143" s="81"/>
      <c r="C143" s="25"/>
      <c r="D143" s="41"/>
      <c r="E143" s="42"/>
      <c r="F143" s="41"/>
      <c r="G143" s="42"/>
      <c r="H143" s="41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</row>
    <row r="144" ht="12.75" customHeight="1">
      <c r="A144" s="25"/>
      <c r="B144" s="81"/>
      <c r="C144" s="25"/>
      <c r="D144" s="41"/>
      <c r="E144" s="42"/>
      <c r="F144" s="41"/>
      <c r="G144" s="42"/>
      <c r="H144" s="41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</row>
    <row r="145" ht="12.75" customHeight="1">
      <c r="A145" s="25"/>
      <c r="B145" s="81"/>
      <c r="C145" s="25"/>
      <c r="D145" s="41"/>
      <c r="E145" s="42"/>
      <c r="F145" s="41"/>
      <c r="G145" s="42"/>
      <c r="H145" s="41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</row>
    <row r="146" ht="12.75" customHeight="1">
      <c r="A146" s="25"/>
      <c r="B146" s="81"/>
      <c r="C146" s="25"/>
      <c r="D146" s="41"/>
      <c r="E146" s="42"/>
      <c r="F146" s="41"/>
      <c r="G146" s="42"/>
      <c r="H146" s="41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</row>
    <row r="147" ht="12.75" customHeight="1">
      <c r="A147" s="25"/>
      <c r="B147" s="81"/>
      <c r="C147" s="25"/>
      <c r="D147" s="41"/>
      <c r="E147" s="42"/>
      <c r="F147" s="41"/>
      <c r="G147" s="42"/>
      <c r="H147" s="41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</row>
    <row r="148" ht="12.75" customHeight="1">
      <c r="A148" s="25"/>
      <c r="B148" s="81"/>
      <c r="C148" s="25"/>
      <c r="D148" s="41"/>
      <c r="E148" s="42"/>
      <c r="F148" s="41"/>
      <c r="G148" s="42"/>
      <c r="H148" s="41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</row>
    <row r="149" ht="12.75" customHeight="1">
      <c r="A149" s="25"/>
      <c r="B149" s="81"/>
      <c r="C149" s="25"/>
      <c r="D149" s="41"/>
      <c r="E149" s="42"/>
      <c r="F149" s="41"/>
      <c r="G149" s="42"/>
      <c r="H149" s="41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</row>
    <row r="150" ht="12.75" customHeight="1">
      <c r="A150" s="25"/>
      <c r="B150" s="81"/>
      <c r="C150" s="25"/>
      <c r="D150" s="41"/>
      <c r="E150" s="42"/>
      <c r="F150" s="41"/>
      <c r="G150" s="42"/>
      <c r="H150" s="41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</row>
    <row r="151" ht="12.75" customHeight="1">
      <c r="A151" s="25"/>
      <c r="B151" s="81"/>
      <c r="C151" s="25"/>
      <c r="D151" s="41"/>
      <c r="E151" s="42"/>
      <c r="F151" s="41"/>
      <c r="G151" s="42"/>
      <c r="H151" s="41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</row>
    <row r="152" ht="12.75" customHeight="1">
      <c r="A152" s="25"/>
      <c r="B152" s="81"/>
      <c r="C152" s="25"/>
      <c r="D152" s="41"/>
      <c r="E152" s="42"/>
      <c r="F152" s="41"/>
      <c r="G152" s="42"/>
      <c r="H152" s="41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</row>
    <row r="153" ht="12.75" customHeight="1">
      <c r="A153" s="25"/>
      <c r="B153" s="81"/>
      <c r="C153" s="25"/>
      <c r="D153" s="41"/>
      <c r="E153" s="42"/>
      <c r="F153" s="41"/>
      <c r="G153" s="42"/>
      <c r="H153" s="41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</row>
    <row r="154" ht="12.75" customHeight="1">
      <c r="A154" s="25"/>
      <c r="B154" s="81"/>
      <c r="C154" s="25"/>
      <c r="D154" s="41"/>
      <c r="E154" s="42"/>
      <c r="F154" s="41"/>
      <c r="G154" s="42"/>
      <c r="H154" s="41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</row>
    <row r="155" ht="12.75" customHeight="1">
      <c r="A155" s="25"/>
      <c r="B155" s="81"/>
      <c r="C155" s="25"/>
      <c r="D155" s="41"/>
      <c r="E155" s="42"/>
      <c r="F155" s="41"/>
      <c r="G155" s="42"/>
      <c r="H155" s="41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</row>
    <row r="156" ht="12.75" customHeight="1">
      <c r="A156" s="25"/>
      <c r="B156" s="81"/>
      <c r="C156" s="25"/>
      <c r="D156" s="41"/>
      <c r="E156" s="42"/>
      <c r="F156" s="41"/>
      <c r="G156" s="42"/>
      <c r="H156" s="41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</row>
    <row r="157" ht="12.75" customHeight="1">
      <c r="A157" s="25"/>
      <c r="B157" s="81"/>
      <c r="C157" s="25"/>
      <c r="D157" s="41"/>
      <c r="E157" s="42"/>
      <c r="F157" s="41"/>
      <c r="G157" s="42"/>
      <c r="H157" s="41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</row>
    <row r="158" ht="12.75" customHeight="1">
      <c r="A158" s="25"/>
      <c r="B158" s="81"/>
      <c r="C158" s="25"/>
      <c r="D158" s="41"/>
      <c r="E158" s="42"/>
      <c r="F158" s="41"/>
      <c r="G158" s="42"/>
      <c r="H158" s="41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</row>
    <row r="159" ht="12.75" customHeight="1">
      <c r="A159" s="25"/>
      <c r="B159" s="81"/>
      <c r="C159" s="25"/>
      <c r="D159" s="41"/>
      <c r="E159" s="42"/>
      <c r="F159" s="41"/>
      <c r="G159" s="42"/>
      <c r="H159" s="41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</row>
    <row r="160" ht="12.75" customHeight="1">
      <c r="A160" s="25"/>
      <c r="B160" s="81"/>
      <c r="C160" s="25"/>
      <c r="D160" s="41"/>
      <c r="E160" s="42"/>
      <c r="F160" s="41"/>
      <c r="G160" s="42"/>
      <c r="H160" s="41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</row>
    <row r="161" ht="12.75" customHeight="1">
      <c r="A161" s="25"/>
      <c r="B161" s="81"/>
      <c r="C161" s="25"/>
      <c r="D161" s="41"/>
      <c r="E161" s="42"/>
      <c r="F161" s="41"/>
      <c r="G161" s="42"/>
      <c r="H161" s="41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</row>
    <row r="162" ht="12.75" customHeight="1">
      <c r="A162" s="25"/>
      <c r="B162" s="81"/>
      <c r="C162" s="25"/>
      <c r="D162" s="41"/>
      <c r="E162" s="42"/>
      <c r="F162" s="41"/>
      <c r="G162" s="42"/>
      <c r="H162" s="41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</row>
    <row r="163" ht="12.75" customHeight="1">
      <c r="A163" s="25"/>
      <c r="B163" s="81"/>
      <c r="C163" s="25"/>
      <c r="D163" s="41"/>
      <c r="E163" s="42"/>
      <c r="F163" s="41"/>
      <c r="G163" s="42"/>
      <c r="H163" s="41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</row>
    <row r="164" ht="12.75" customHeight="1">
      <c r="A164" s="25"/>
      <c r="B164" s="81"/>
      <c r="C164" s="25"/>
      <c r="D164" s="41"/>
      <c r="E164" s="42"/>
      <c r="F164" s="41"/>
      <c r="G164" s="42"/>
      <c r="H164" s="41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</row>
    <row r="165" ht="12.75" customHeight="1">
      <c r="A165" s="25"/>
      <c r="B165" s="81"/>
      <c r="C165" s="25"/>
      <c r="D165" s="41"/>
      <c r="E165" s="42"/>
      <c r="F165" s="41"/>
      <c r="G165" s="42"/>
      <c r="H165" s="41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</row>
    <row r="166" ht="12.75" customHeight="1">
      <c r="A166" s="25"/>
      <c r="B166" s="81"/>
      <c r="C166" s="25"/>
      <c r="D166" s="41"/>
      <c r="E166" s="42"/>
      <c r="F166" s="41"/>
      <c r="G166" s="42"/>
      <c r="H166" s="41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</row>
    <row r="167" ht="12.75" customHeight="1">
      <c r="A167" s="25"/>
      <c r="B167" s="81"/>
      <c r="C167" s="25"/>
      <c r="D167" s="41"/>
      <c r="E167" s="42"/>
      <c r="F167" s="41"/>
      <c r="G167" s="42"/>
      <c r="H167" s="41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</row>
    <row r="168" ht="12.75" customHeight="1">
      <c r="A168" s="25"/>
      <c r="B168" s="81"/>
      <c r="C168" s="25"/>
      <c r="D168" s="41"/>
      <c r="E168" s="42"/>
      <c r="F168" s="41"/>
      <c r="G168" s="42"/>
      <c r="H168" s="41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</row>
    <row r="169" ht="12.75" customHeight="1">
      <c r="A169" s="25"/>
      <c r="B169" s="81"/>
      <c r="C169" s="25"/>
      <c r="D169" s="41"/>
      <c r="E169" s="42"/>
      <c r="F169" s="41"/>
      <c r="G169" s="42"/>
      <c r="H169" s="41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</row>
    <row r="170" ht="12.75" customHeight="1">
      <c r="A170" s="25"/>
      <c r="B170" s="81"/>
      <c r="C170" s="25"/>
      <c r="D170" s="41"/>
      <c r="E170" s="42"/>
      <c r="F170" s="41"/>
      <c r="G170" s="42"/>
      <c r="H170" s="41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</row>
    <row r="171" ht="12.75" customHeight="1">
      <c r="A171" s="25"/>
      <c r="B171" s="81"/>
      <c r="C171" s="25"/>
      <c r="D171" s="41"/>
      <c r="E171" s="42"/>
      <c r="F171" s="41"/>
      <c r="G171" s="42"/>
      <c r="H171" s="41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</row>
    <row r="172" ht="12.75" customHeight="1">
      <c r="A172" s="25"/>
      <c r="B172" s="81"/>
      <c r="C172" s="25"/>
      <c r="D172" s="41"/>
      <c r="E172" s="42"/>
      <c r="F172" s="41"/>
      <c r="G172" s="42"/>
      <c r="H172" s="41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</row>
    <row r="173" ht="12.75" customHeight="1">
      <c r="A173" s="25"/>
      <c r="B173" s="81"/>
      <c r="C173" s="25"/>
      <c r="D173" s="41"/>
      <c r="E173" s="42"/>
      <c r="F173" s="41"/>
      <c r="G173" s="42"/>
      <c r="H173" s="41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</row>
    <row r="174" ht="12.75" customHeight="1">
      <c r="A174" s="25"/>
      <c r="B174" s="81"/>
      <c r="C174" s="25"/>
      <c r="D174" s="41"/>
      <c r="E174" s="42"/>
      <c r="F174" s="41"/>
      <c r="G174" s="42"/>
      <c r="H174" s="41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</row>
    <row r="175" ht="12.75" customHeight="1">
      <c r="A175" s="25"/>
      <c r="B175" s="81"/>
      <c r="C175" s="25"/>
      <c r="D175" s="41"/>
      <c r="E175" s="42"/>
      <c r="F175" s="41"/>
      <c r="G175" s="42"/>
      <c r="H175" s="41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</row>
    <row r="176" ht="12.75" customHeight="1">
      <c r="A176" s="25"/>
      <c r="B176" s="81"/>
      <c r="C176" s="25"/>
      <c r="D176" s="41"/>
      <c r="E176" s="42"/>
      <c r="F176" s="41"/>
      <c r="G176" s="42"/>
      <c r="H176" s="41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</row>
    <row r="177" ht="12.75" customHeight="1">
      <c r="A177" s="25"/>
      <c r="B177" s="81"/>
      <c r="C177" s="25"/>
      <c r="D177" s="41"/>
      <c r="E177" s="42"/>
      <c r="F177" s="41"/>
      <c r="G177" s="42"/>
      <c r="H177" s="41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</row>
    <row r="178" ht="12.75" customHeight="1">
      <c r="A178" s="25"/>
      <c r="B178" s="81"/>
      <c r="C178" s="25"/>
      <c r="D178" s="41"/>
      <c r="E178" s="42"/>
      <c r="F178" s="41"/>
      <c r="G178" s="42"/>
      <c r="H178" s="41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</row>
    <row r="179" ht="12.75" customHeight="1">
      <c r="A179" s="25"/>
      <c r="B179" s="81"/>
      <c r="C179" s="25"/>
      <c r="D179" s="41"/>
      <c r="E179" s="42"/>
      <c r="F179" s="41"/>
      <c r="G179" s="42"/>
      <c r="H179" s="41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</row>
    <row r="180" ht="12.75" customHeight="1">
      <c r="A180" s="25"/>
      <c r="B180" s="81"/>
      <c r="C180" s="25"/>
      <c r="D180" s="41"/>
      <c r="E180" s="42"/>
      <c r="F180" s="41"/>
      <c r="G180" s="42"/>
      <c r="H180" s="41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</row>
    <row r="181" ht="12.75" customHeight="1">
      <c r="A181" s="25"/>
      <c r="B181" s="81"/>
      <c r="C181" s="25"/>
      <c r="D181" s="41"/>
      <c r="E181" s="42"/>
      <c r="F181" s="41"/>
      <c r="G181" s="42"/>
      <c r="H181" s="41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</row>
    <row r="182" ht="12.75" customHeight="1">
      <c r="A182" s="25"/>
      <c r="B182" s="81"/>
      <c r="C182" s="25"/>
      <c r="D182" s="41"/>
      <c r="E182" s="42"/>
      <c r="F182" s="41"/>
      <c r="G182" s="42"/>
      <c r="H182" s="41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</row>
    <row r="183" ht="12.75" customHeight="1">
      <c r="A183" s="25"/>
      <c r="B183" s="81"/>
      <c r="C183" s="25"/>
      <c r="D183" s="41"/>
      <c r="E183" s="42"/>
      <c r="F183" s="41"/>
      <c r="G183" s="42"/>
      <c r="H183" s="41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</row>
    <row r="184" ht="12.75" customHeight="1">
      <c r="A184" s="25"/>
      <c r="B184" s="81"/>
      <c r="C184" s="25"/>
      <c r="D184" s="41"/>
      <c r="E184" s="42"/>
      <c r="F184" s="41"/>
      <c r="G184" s="42"/>
      <c r="H184" s="41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</row>
    <row r="185" ht="12.75" customHeight="1">
      <c r="A185" s="25"/>
      <c r="B185" s="81"/>
      <c r="C185" s="25"/>
      <c r="D185" s="41"/>
      <c r="E185" s="42"/>
      <c r="F185" s="41"/>
      <c r="G185" s="42"/>
      <c r="H185" s="41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</row>
    <row r="186" ht="12.75" customHeight="1">
      <c r="A186" s="25"/>
      <c r="B186" s="81"/>
      <c r="C186" s="25"/>
      <c r="D186" s="41"/>
      <c r="E186" s="42"/>
      <c r="F186" s="41"/>
      <c r="G186" s="42"/>
      <c r="H186" s="41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</row>
    <row r="187" ht="12.75" customHeight="1">
      <c r="A187" s="25"/>
      <c r="B187" s="81"/>
      <c r="C187" s="25"/>
      <c r="D187" s="41"/>
      <c r="E187" s="42"/>
      <c r="F187" s="41"/>
      <c r="G187" s="42"/>
      <c r="H187" s="41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</row>
    <row r="188" ht="12.75" customHeight="1">
      <c r="A188" s="25"/>
      <c r="B188" s="81"/>
      <c r="C188" s="25"/>
      <c r="D188" s="41"/>
      <c r="E188" s="42"/>
      <c r="F188" s="41"/>
      <c r="G188" s="42"/>
      <c r="H188" s="41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</row>
    <row r="189" ht="12.75" customHeight="1">
      <c r="A189" s="25"/>
      <c r="B189" s="81"/>
      <c r="C189" s="25"/>
      <c r="D189" s="41"/>
      <c r="E189" s="42"/>
      <c r="F189" s="41"/>
      <c r="G189" s="42"/>
      <c r="H189" s="41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</row>
    <row r="190" ht="12.75" customHeight="1">
      <c r="A190" s="25"/>
      <c r="B190" s="81"/>
      <c r="C190" s="25"/>
      <c r="D190" s="41"/>
      <c r="E190" s="42"/>
      <c r="F190" s="41"/>
      <c r="G190" s="42"/>
      <c r="H190" s="41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</row>
    <row r="191" ht="12.75" customHeight="1">
      <c r="A191" s="25"/>
      <c r="B191" s="81"/>
      <c r="C191" s="25"/>
      <c r="D191" s="41"/>
      <c r="E191" s="42"/>
      <c r="F191" s="41"/>
      <c r="G191" s="42"/>
      <c r="H191" s="41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</row>
    <row r="192" ht="12.75" customHeight="1">
      <c r="A192" s="25"/>
      <c r="B192" s="81"/>
      <c r="C192" s="25"/>
      <c r="D192" s="41"/>
      <c r="E192" s="42"/>
      <c r="F192" s="41"/>
      <c r="G192" s="42"/>
      <c r="H192" s="41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</row>
    <row r="193" ht="12.75" customHeight="1">
      <c r="A193" s="25"/>
      <c r="B193" s="81"/>
      <c r="C193" s="25"/>
      <c r="D193" s="41"/>
      <c r="E193" s="42"/>
      <c r="F193" s="41"/>
      <c r="G193" s="42"/>
      <c r="H193" s="41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</row>
    <row r="194" ht="12.75" customHeight="1">
      <c r="A194" s="25"/>
      <c r="B194" s="81"/>
      <c r="C194" s="25"/>
      <c r="D194" s="41"/>
      <c r="E194" s="42"/>
      <c r="F194" s="41"/>
      <c r="G194" s="42"/>
      <c r="H194" s="41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</row>
    <row r="195" ht="12.75" customHeight="1">
      <c r="A195" s="25"/>
      <c r="B195" s="81"/>
      <c r="C195" s="25"/>
      <c r="D195" s="41"/>
      <c r="E195" s="42"/>
      <c r="F195" s="41"/>
      <c r="G195" s="42"/>
      <c r="H195" s="41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</row>
    <row r="196" ht="12.75" customHeight="1">
      <c r="A196" s="25"/>
      <c r="B196" s="81"/>
      <c r="C196" s="25"/>
      <c r="D196" s="41"/>
      <c r="E196" s="42"/>
      <c r="F196" s="41"/>
      <c r="G196" s="42"/>
      <c r="H196" s="41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</row>
    <row r="197" ht="12.75" customHeight="1">
      <c r="A197" s="25"/>
      <c r="B197" s="81"/>
      <c r="C197" s="25"/>
      <c r="D197" s="41"/>
      <c r="E197" s="42"/>
      <c r="F197" s="41"/>
      <c r="G197" s="42"/>
      <c r="H197" s="41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</row>
    <row r="198" ht="12.75" customHeight="1">
      <c r="A198" s="25"/>
      <c r="B198" s="81"/>
      <c r="C198" s="25"/>
      <c r="D198" s="41"/>
      <c r="E198" s="42"/>
      <c r="F198" s="41"/>
      <c r="G198" s="42"/>
      <c r="H198" s="41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</row>
    <row r="199" ht="12.75" customHeight="1">
      <c r="A199" s="25"/>
      <c r="B199" s="81"/>
      <c r="C199" s="25"/>
      <c r="D199" s="41"/>
      <c r="E199" s="42"/>
      <c r="F199" s="41"/>
      <c r="G199" s="42"/>
      <c r="H199" s="41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</row>
    <row r="200" ht="12.75" customHeight="1">
      <c r="A200" s="25"/>
      <c r="B200" s="81"/>
      <c r="C200" s="25"/>
      <c r="D200" s="41"/>
      <c r="E200" s="42"/>
      <c r="F200" s="41"/>
      <c r="G200" s="42"/>
      <c r="H200" s="41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</row>
    <row r="201" ht="12.75" customHeight="1">
      <c r="A201" s="25"/>
      <c r="B201" s="81"/>
      <c r="C201" s="25"/>
      <c r="D201" s="41"/>
      <c r="E201" s="42"/>
      <c r="F201" s="41"/>
      <c r="G201" s="42"/>
      <c r="H201" s="41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</row>
    <row r="202" ht="12.75" customHeight="1">
      <c r="A202" s="25"/>
      <c r="B202" s="81"/>
      <c r="C202" s="25"/>
      <c r="D202" s="41"/>
      <c r="E202" s="42"/>
      <c r="F202" s="41"/>
      <c r="G202" s="42"/>
      <c r="H202" s="41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</row>
    <row r="203" ht="12.75" customHeight="1">
      <c r="A203" s="25"/>
      <c r="B203" s="81"/>
      <c r="C203" s="25"/>
      <c r="D203" s="41"/>
      <c r="E203" s="42"/>
      <c r="F203" s="41"/>
      <c r="G203" s="42"/>
      <c r="H203" s="41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</row>
    <row r="204" ht="12.75" customHeight="1">
      <c r="A204" s="25"/>
      <c r="B204" s="81"/>
      <c r="C204" s="25"/>
      <c r="D204" s="41"/>
      <c r="E204" s="42"/>
      <c r="F204" s="41"/>
      <c r="G204" s="42"/>
      <c r="H204" s="41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</row>
    <row r="205" ht="12.75" customHeight="1">
      <c r="A205" s="25"/>
      <c r="B205" s="81"/>
      <c r="C205" s="25"/>
      <c r="D205" s="41"/>
      <c r="E205" s="42"/>
      <c r="F205" s="41"/>
      <c r="G205" s="42"/>
      <c r="H205" s="41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</row>
    <row r="206" ht="12.75" customHeight="1">
      <c r="A206" s="25"/>
      <c r="B206" s="81"/>
      <c r="C206" s="25"/>
      <c r="D206" s="41"/>
      <c r="E206" s="42"/>
      <c r="F206" s="41"/>
      <c r="G206" s="42"/>
      <c r="H206" s="41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</row>
    <row r="207" ht="12.75" customHeight="1">
      <c r="A207" s="25"/>
      <c r="B207" s="81"/>
      <c r="C207" s="25"/>
      <c r="D207" s="41"/>
      <c r="E207" s="42"/>
      <c r="F207" s="41"/>
      <c r="G207" s="42"/>
      <c r="H207" s="41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</row>
    <row r="208" ht="12.75" customHeight="1">
      <c r="A208" s="25"/>
      <c r="B208" s="81"/>
      <c r="C208" s="25"/>
      <c r="D208" s="41"/>
      <c r="E208" s="42"/>
      <c r="F208" s="41"/>
      <c r="G208" s="42"/>
      <c r="H208" s="41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</row>
    <row r="209" ht="12.75" customHeight="1">
      <c r="A209" s="25"/>
      <c r="B209" s="81"/>
      <c r="C209" s="25"/>
      <c r="D209" s="41"/>
      <c r="E209" s="42"/>
      <c r="F209" s="41"/>
      <c r="G209" s="42"/>
      <c r="H209" s="41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</row>
    <row r="210" ht="12.75" customHeight="1">
      <c r="A210" s="25"/>
      <c r="B210" s="81"/>
      <c r="C210" s="25"/>
      <c r="D210" s="41"/>
      <c r="E210" s="42"/>
      <c r="F210" s="41"/>
      <c r="G210" s="42"/>
      <c r="H210" s="41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</row>
    <row r="211" ht="12.75" customHeight="1">
      <c r="A211" s="25"/>
      <c r="B211" s="81"/>
      <c r="C211" s="25"/>
      <c r="D211" s="41"/>
      <c r="E211" s="42"/>
      <c r="F211" s="41"/>
      <c r="G211" s="42"/>
      <c r="H211" s="41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</row>
    <row r="212" ht="12.75" customHeight="1">
      <c r="A212" s="25"/>
      <c r="B212" s="81"/>
      <c r="C212" s="25"/>
      <c r="D212" s="41"/>
      <c r="E212" s="42"/>
      <c r="F212" s="41"/>
      <c r="G212" s="42"/>
      <c r="H212" s="41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</row>
    <row r="213" ht="12.75" customHeight="1">
      <c r="A213" s="25"/>
      <c r="B213" s="81"/>
      <c r="C213" s="25"/>
      <c r="D213" s="41"/>
      <c r="E213" s="42"/>
      <c r="F213" s="41"/>
      <c r="G213" s="42"/>
      <c r="H213" s="41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</row>
    <row r="214" ht="12.75" customHeight="1">
      <c r="A214" s="25"/>
      <c r="B214" s="81"/>
      <c r="C214" s="25"/>
      <c r="D214" s="41"/>
      <c r="E214" s="42"/>
      <c r="F214" s="41"/>
      <c r="G214" s="42"/>
      <c r="H214" s="41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</row>
    <row r="215" ht="12.75" customHeight="1">
      <c r="A215" s="25"/>
      <c r="B215" s="81"/>
      <c r="C215" s="25"/>
      <c r="D215" s="41"/>
      <c r="E215" s="42"/>
      <c r="F215" s="41"/>
      <c r="G215" s="42"/>
      <c r="H215" s="41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</row>
    <row r="216" ht="12.75" customHeight="1">
      <c r="A216" s="25"/>
      <c r="B216" s="81"/>
      <c r="C216" s="25"/>
      <c r="D216" s="41"/>
      <c r="E216" s="42"/>
      <c r="F216" s="41"/>
      <c r="G216" s="42"/>
      <c r="H216" s="41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</row>
    <row r="217" ht="12.75" customHeight="1">
      <c r="A217" s="25"/>
      <c r="B217" s="81"/>
      <c r="C217" s="25"/>
      <c r="D217" s="41"/>
      <c r="E217" s="42"/>
      <c r="F217" s="41"/>
      <c r="G217" s="42"/>
      <c r="H217" s="41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</row>
    <row r="218" ht="12.75" customHeight="1">
      <c r="A218" s="25"/>
      <c r="B218" s="81"/>
      <c r="C218" s="25"/>
      <c r="D218" s="41"/>
      <c r="E218" s="42"/>
      <c r="F218" s="41"/>
      <c r="G218" s="42"/>
      <c r="H218" s="41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</row>
    <row r="219" ht="12.75" customHeight="1">
      <c r="A219" s="25"/>
      <c r="B219" s="81"/>
      <c r="C219" s="25"/>
      <c r="D219" s="41"/>
      <c r="E219" s="42"/>
      <c r="F219" s="41"/>
      <c r="G219" s="42"/>
      <c r="H219" s="41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</row>
    <row r="220" ht="12.75" customHeight="1">
      <c r="A220" s="25"/>
      <c r="B220" s="81"/>
      <c r="C220" s="25"/>
      <c r="D220" s="41"/>
      <c r="E220" s="42"/>
      <c r="F220" s="41"/>
      <c r="G220" s="42"/>
      <c r="H220" s="41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</row>
    <row r="221" ht="12.75" customHeight="1">
      <c r="A221" s="25"/>
      <c r="B221" s="81"/>
      <c r="C221" s="25"/>
      <c r="D221" s="41"/>
      <c r="E221" s="42"/>
      <c r="F221" s="41"/>
      <c r="G221" s="42"/>
      <c r="H221" s="41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</row>
    <row r="222" ht="12.75" customHeight="1">
      <c r="A222" s="25"/>
      <c r="B222" s="81"/>
      <c r="C222" s="25"/>
      <c r="D222" s="41"/>
      <c r="E222" s="42"/>
      <c r="F222" s="41"/>
      <c r="G222" s="42"/>
      <c r="H222" s="41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</row>
    <row r="223" ht="12.75" customHeight="1">
      <c r="A223" s="25"/>
      <c r="B223" s="81"/>
      <c r="C223" s="25"/>
      <c r="D223" s="41"/>
      <c r="E223" s="42"/>
      <c r="F223" s="41"/>
      <c r="G223" s="42"/>
      <c r="H223" s="41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</row>
    <row r="224" ht="12.75" customHeight="1">
      <c r="A224" s="25"/>
      <c r="B224" s="81"/>
      <c r="C224" s="25"/>
      <c r="D224" s="41"/>
      <c r="E224" s="42"/>
      <c r="F224" s="41"/>
      <c r="G224" s="42"/>
      <c r="H224" s="41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</row>
    <row r="225" ht="12.75" customHeight="1">
      <c r="A225" s="25"/>
      <c r="B225" s="81"/>
      <c r="C225" s="25"/>
      <c r="D225" s="41"/>
      <c r="E225" s="42"/>
      <c r="F225" s="41"/>
      <c r="G225" s="42"/>
      <c r="H225" s="41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</row>
    <row r="226" ht="12.75" customHeight="1">
      <c r="A226" s="25"/>
      <c r="B226" s="81"/>
      <c r="C226" s="25"/>
      <c r="D226" s="41"/>
      <c r="E226" s="42"/>
      <c r="F226" s="41"/>
      <c r="G226" s="42"/>
      <c r="H226" s="41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</row>
    <row r="227" ht="12.75" customHeight="1">
      <c r="A227" s="25"/>
      <c r="B227" s="81"/>
      <c r="C227" s="25"/>
      <c r="D227" s="41"/>
      <c r="E227" s="42"/>
      <c r="F227" s="41"/>
      <c r="G227" s="42"/>
      <c r="H227" s="41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</row>
    <row r="228" ht="12.75" customHeight="1">
      <c r="A228" s="25"/>
      <c r="B228" s="81"/>
      <c r="C228" s="25"/>
      <c r="D228" s="41"/>
      <c r="E228" s="42"/>
      <c r="F228" s="41"/>
      <c r="G228" s="42"/>
      <c r="H228" s="41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</row>
    <row r="229" ht="12.75" customHeight="1">
      <c r="A229" s="25"/>
      <c r="B229" s="81"/>
      <c r="C229" s="25"/>
      <c r="D229" s="41"/>
      <c r="E229" s="42"/>
      <c r="F229" s="41"/>
      <c r="G229" s="42"/>
      <c r="H229" s="41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</row>
    <row r="230" ht="12.75" customHeight="1">
      <c r="A230" s="25"/>
      <c r="B230" s="81"/>
      <c r="C230" s="25"/>
      <c r="D230" s="41"/>
      <c r="E230" s="42"/>
      <c r="F230" s="41"/>
      <c r="G230" s="42"/>
      <c r="H230" s="41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</row>
    <row r="231" ht="12.75" customHeight="1">
      <c r="A231" s="25"/>
      <c r="B231" s="81"/>
      <c r="C231" s="25"/>
      <c r="D231" s="41"/>
      <c r="E231" s="42"/>
      <c r="F231" s="41"/>
      <c r="G231" s="42"/>
      <c r="H231" s="41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</row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4">
    <mergeCell ref="A4:D4"/>
    <mergeCell ref="C5:W5"/>
    <mergeCell ref="B5:B7"/>
    <mergeCell ref="C6:I6"/>
    <mergeCell ref="A23:C23"/>
    <mergeCell ref="J6:P6"/>
    <mergeCell ref="Q6:W6"/>
    <mergeCell ref="P24:W24"/>
    <mergeCell ref="I25:N25"/>
    <mergeCell ref="P25:W26"/>
    <mergeCell ref="AC27:AI27"/>
    <mergeCell ref="I31:N31"/>
    <mergeCell ref="P31:W31"/>
    <mergeCell ref="X6:AD6"/>
    <mergeCell ref="AE6:AK6"/>
    <mergeCell ref="AL6:AR6"/>
    <mergeCell ref="AS6:AY6"/>
    <mergeCell ref="AC2:AF2"/>
    <mergeCell ref="C3:W3"/>
    <mergeCell ref="X3:AR3"/>
    <mergeCell ref="AS3:AY3"/>
    <mergeCell ref="AP4:AR4"/>
    <mergeCell ref="A5:A7"/>
    <mergeCell ref="X5:AY5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